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KEIYAKU-HDD4\share\工事契約係\一般競争入札\0900_管\R07年度\17_【R7.9.19持込】吉田支所第一庁舎空気調和その他設備改修工事（設備課　鶴田）\03_公告関係\04 工事費内訳書・自己採点表★\"/>
    </mc:Choice>
  </mc:AlternateContent>
  <xr:revisionPtr revIDLastSave="0" documentId="13_ncr:1_{A1FE4D6C-8DA8-4332-8AFE-6CB98407BCF7}"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M73" i="13" l="1"/>
  <c r="M72" i="13"/>
  <c r="M71" i="13"/>
  <c r="M70" i="13"/>
  <c r="M69" i="13"/>
  <c r="M68" i="13"/>
  <c r="I68" i="13" l="1"/>
  <c r="M92" i="13"/>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80" i="13" l="1"/>
  <c r="I85" i="13"/>
  <c r="I63" i="13"/>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<sst xmlns="http://schemas.openxmlformats.org/spreadsheetml/2006/main" count="264" uniqueCount="200">
  <si>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</si>
  <si>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</si>
  <si>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</si>
  <si>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</si>
  <si>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</si>
  <si>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</si>
  <si>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</si>
  <si>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</si>
  <si>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</si>
  <si>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</si>
  <si>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</si>
  <si>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</si>
  <si>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</si>
  <si>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</si>
  <si>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</si>
  <si>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</si>
  <si>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</si>
  <si>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</si>
  <si>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</si>
  <si>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</si>
  <si>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</si>
  <si>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</si>
  <si>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</si>
  <si>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</si>
  <si>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</si>
  <si>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</si>
  <si>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</si>
  <si>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</si>
  <si>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</si>
  <si>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</si>
  <si>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</si>
  <si>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</si>
  <si>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</si>
  <si>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</si>
  <si>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</si>
  <si>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</si>
  <si>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</si>
  <si>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</si>
  <si>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</si>
  <si>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</si>
  <si>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</si>
  <si>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</si>
  <si>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</si>
  <si>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</si>
  <si>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</si>
  <si>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</si>
  <si>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</si>
  <si>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</si>
  <si>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</si>
  <si>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</si>
  <si>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</si>
  <si>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</si>
  <si>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</si>
  <si>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</si>
  <si>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</si>
  <si>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</si>
  <si>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</si>
  <si>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</si>
  <si>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</si>
  <si>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</si>
  <si>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</si>
  <si>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</si>
  <si>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</si>
  <si>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</si>
  <si>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</si>
  <si>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</si>
  <si>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</si>
  <si>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</si>
  <si>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</si>
  <si>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</si>
  <si>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</si>
  <si>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</si>
  <si>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</si>
  <si>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</si>
  <si>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</si>
  <si>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</si>
  <si>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</si>
  <si>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</si>
  <si>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</si>
  <si>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</si>
  <si>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</si>
  <si>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</si>
  <si>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</si>
  <si>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</si>
  <si>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</si>
  <si>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</si>
  <si>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</si>
  <si>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</si>
  <si>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</si>
  <si>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</si>
  <si>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</si>
  <si>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</si>
  <si>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</si>
  <si>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</si>
  <si>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</si>
  <si>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</si>
  <si>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</si>
  <si>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</si>
  <si>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</si>
  <si>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</si>
  <si>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</si>
  <si>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</si>
  <si>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</si>
  <si>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</si>
  <si>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</si>
  <si>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</si>
  <si>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</si>
  <si>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</si>
  <si>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</si>
  <si>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</si>
  <si>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</si>
  <si>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</si>
  <si>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</si>
  <si>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</si>
  <si>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</si>
  <si>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</si>
  <si>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</si>
  <si>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</si>
  <si>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</si>
  <si>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</si>
  <si>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</si>
  <si>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</si>
  <si>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</si>
  <si>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</si>
  <si>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</si>
  <si>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</si>
  <si>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</si>
  <si>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</si>
  <si>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</si>
  <si>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</si>
  <si>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</si>
  <si>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</si>
  <si>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</si>
  <si>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</si>
  <si>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</si>
  <si>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</si>
  <si>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</si>
  <si>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</si>
  <si>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</si>
  <si>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</si>
  <si>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</si>
  <si>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</si>
  <si>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</si>
  <si>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</si>
  <si>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</si>
  <si>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</si>
  <si>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</si>
  <si>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</si>
  <si>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</si>
  <si>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</si>
  <si>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</si>
  <si>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</si>
  <si>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</si>
  <si>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</si>
  <si>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</si>
  <si>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</si>
  <si>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</si>
  <si>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</si>
  <si>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</si>
  <si>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</si>
  <si>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</si>
  <si>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</si>
  <si>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</si>
  <si>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</si>
  <si>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</si>
  <si>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</si>
  <si>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</si>
  <si>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</si>
  <si>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</si>
  <si>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</si>
  <si>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</si>
  <si>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</si>
  <si>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</si>
  <si>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</si>
  <si>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</si>
  <si>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</si>
  <si>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</si>
  <si>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</si>
  <si>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</si>
  <si>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</si>
  <si>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</si>
  <si>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</si>
  <si>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</si>
  <si>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</si>
  <si>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</si>
  <si>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</si>
  <si>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</si>
  <si>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</si>
  <si>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</si>
  <si>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</si>
  <si>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</si>
  <si>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</si>
  <si>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</si>
  <si>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</si>
  <si>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</si>
  <si>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</si>
  <si>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同種工事（延べ面積が500㎡以上のRC造、SRC造又はS造の建築物で、新築、増築、改築又は改修の空気調和設備工事）で契約金額６千万円以上の完成工事実績</t>
    <rPh sb="48" eb="52">
      <t>クウキチョウワ</t>
    </rPh>
    <rPh sb="63" eb="64">
      <t>セン</t>
    </rPh>
    <rPh sb="64" eb="65">
      <t>マン</t>
    </rPh>
    <rPh sb="65" eb="66">
      <t>エン</t>
    </rPh>
    <phoneticPr fontId="2"/>
  </si>
  <si>
    <t>同種工事（延べ面積が500㎡以上のRC造、SRC造又はS造の建築物で、新築、増築、改築又は改修の空気調和設備工事）の施工経験</t>
    <rPh sb="48" eb="52">
      <t>クウキチョウワ</t>
    </rPh>
    <phoneticPr fontId="2"/>
  </si>
  <si>
    <t>吉田支所第一庁舎空気調和その他設備改修工事</t>
    <phoneticPr fontId="2"/>
  </si>
  <si>
    <t>鹿児島市本城町１６９６番地</t>
    <rPh sb="0" eb="4">
      <t>カゴシマシ</t>
    </rPh>
    <rPh sb="4" eb="7">
      <t>モトシロチョウ</t>
    </rPh>
    <rPh sb="11" eb="13">
      <t>バンチ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</si>
</sst>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lignment horizontal="distributed" vertical="center" indent="2"/>
    </xf>
    <xf numFmtId="0" fontId="25" fillId="0" borderId="12" xfId="0" applyFont="1" applyBorder="1" applyAlignment="1">
      <alignment horizontal="distributed" vertical="center" indent="2"/>
    </xf>
    <xf numFmtId="0" fontId="29" fillId="0" borderId="10" xfId="0" applyFont="1" applyBorder="1">
      <alignment vertical="center"/>
    </xf>
    <xf numFmtId="0" fontId="29" fillId="0" borderId="11" xfId="0" applyFont="1" applyBorder="1">
      <alignment vertical="center"/>
    </xf>
    <xf numFmtId="0" fontId="29" fillId="0" borderId="120" xfId="0" applyFont="1" applyBorder="1">
      <alignment vertical="center"/>
    </xf>
    <xf numFmtId="0" fontId="26" fillId="0" borderId="10" xfId="0" applyFont="1" applyBorder="1">
      <alignment vertical="center"/>
    </xf>
    <xf numFmtId="0" fontId="33" fillId="0" borderId="11" xfId="0" applyFont="1" applyBorder="1">
      <alignment vertical="center"/>
    </xf>
    <xf numFmtId="0" fontId="33" fillId="0" borderId="120" xfId="0" applyFont="1" applyBorder="1">
      <alignment vertical="center"/>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9692"/>
          <a:ext cx="564157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54" sqref="H54"/>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20.100000000000001" customHeight="1" x14ac:dyDescent="0.15">
      <c r="A1" s="103"/>
      <c r="F1" s="272" t="s">
        <v>106</v>
      </c>
      <c r="G1" s="272"/>
      <c r="H1" s="272"/>
      <c r="I1" s="272"/>
      <c r="J1" s="272"/>
    </row>
    <row r="2" spans="1:10" s="104" customFormat="1" ht="20.100000000000001" customHeight="1" x14ac:dyDescent="0.15">
      <c r="A2" s="103"/>
      <c r="G2" s="105"/>
      <c r="H2" s="105"/>
      <c r="I2" s="105"/>
      <c r="J2" s="105"/>
    </row>
    <row r="3" spans="1:10" s="104" customFormat="1" ht="20.100000000000001" customHeight="1" x14ac:dyDescent="0.15">
      <c r="A3" s="130" t="s">
        <v>162</v>
      </c>
      <c r="B3" s="130"/>
      <c r="C3" s="130"/>
      <c r="D3" s="130"/>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131"/>
      <c r="G5" s="131"/>
      <c r="H5" s="131"/>
      <c r="I5" s="131"/>
      <c r="J5" s="131"/>
    </row>
    <row r="6" spans="1:10" s="104" customFormat="1" ht="20.100000000000001" customHeight="1" x14ac:dyDescent="0.15">
      <c r="A6" s="103"/>
      <c r="C6" s="105"/>
      <c r="D6" s="105"/>
      <c r="E6" s="118" t="s">
        <v>6</v>
      </c>
      <c r="F6" s="131"/>
      <c r="G6" s="131"/>
      <c r="H6" s="131"/>
      <c r="I6" s="131"/>
      <c r="J6" s="131"/>
    </row>
    <row r="7" spans="1:10" s="104" customFormat="1" ht="20.100000000000001" customHeight="1" x14ac:dyDescent="0.15">
      <c r="A7" s="103"/>
      <c r="C7" s="103"/>
      <c r="D7" s="105"/>
      <c r="E7" s="118" t="s">
        <v>14</v>
      </c>
      <c r="F7" s="131"/>
      <c r="G7" s="131"/>
      <c r="H7" s="131"/>
      <c r="I7" s="131"/>
      <c r="J7" s="131"/>
    </row>
    <row r="8" spans="1:10" s="104" customFormat="1" ht="20.100000000000001" customHeight="1" x14ac:dyDescent="0.15">
      <c r="A8" s="103"/>
      <c r="C8" s="103"/>
      <c r="D8" s="105"/>
      <c r="E8" s="118" t="s">
        <v>118</v>
      </c>
      <c r="F8" s="131"/>
      <c r="G8" s="131"/>
      <c r="H8" s="131"/>
      <c r="I8" s="131"/>
      <c r="J8" s="119"/>
    </row>
    <row r="9" spans="1:10" s="104" customFormat="1" ht="20.100000000000001" customHeight="1" x14ac:dyDescent="0.15">
      <c r="A9" s="103"/>
      <c r="C9" s="107"/>
      <c r="E9" s="118" t="s">
        <v>22</v>
      </c>
      <c r="F9" s="131"/>
      <c r="G9" s="131"/>
      <c r="H9" s="131"/>
      <c r="I9" s="131"/>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174" t="s">
        <v>108</v>
      </c>
      <c r="B14" s="175"/>
      <c r="C14" s="176" t="s">
        <v>198</v>
      </c>
      <c r="D14" s="177"/>
      <c r="E14" s="177"/>
      <c r="F14" s="177"/>
      <c r="G14" s="177"/>
      <c r="H14" s="177"/>
      <c r="I14" s="177"/>
      <c r="J14" s="178"/>
    </row>
    <row r="15" spans="1:10" s="104" customFormat="1" ht="24.95" customHeight="1" thickBot="1" x14ac:dyDescent="0.2">
      <c r="A15" s="174" t="s">
        <v>107</v>
      </c>
      <c r="B15" s="175"/>
      <c r="C15" s="179" t="s">
        <v>199</v>
      </c>
      <c r="D15" s="180"/>
      <c r="E15" s="180"/>
      <c r="F15" s="180"/>
      <c r="G15" s="180"/>
      <c r="H15" s="180"/>
      <c r="I15" s="180"/>
      <c r="J15" s="181"/>
    </row>
    <row r="16" spans="1:10" s="104" customFormat="1" ht="24.95" customHeight="1" thickBot="1" x14ac:dyDescent="0.2">
      <c r="A16" s="108"/>
      <c r="B16" s="109"/>
      <c r="C16" s="109"/>
      <c r="D16" s="109"/>
      <c r="E16" s="109"/>
      <c r="F16" s="109"/>
    </row>
    <row r="17" spans="1:10" s="108" customFormat="1" ht="24.95" customHeight="1" thickBot="1" x14ac:dyDescent="0.2">
      <c r="A17" s="182" t="s">
        <v>7</v>
      </c>
      <c r="B17" s="183"/>
      <c r="C17" s="183"/>
      <c r="D17" s="184"/>
      <c r="E17" s="166" t="s">
        <v>109</v>
      </c>
      <c r="F17" s="183"/>
      <c r="G17" s="183"/>
      <c r="H17" s="184"/>
      <c r="I17" s="166" t="s">
        <v>175</v>
      </c>
      <c r="J17" s="167"/>
    </row>
    <row r="18" spans="1:10" s="104" customFormat="1" ht="24.95" customHeight="1" x14ac:dyDescent="0.15">
      <c r="A18" s="158"/>
      <c r="B18" s="159"/>
      <c r="C18" s="159"/>
      <c r="D18" s="160"/>
      <c r="E18" s="170"/>
      <c r="F18" s="171"/>
      <c r="G18" s="171"/>
      <c r="H18" s="172"/>
      <c r="I18" s="168"/>
      <c r="J18" s="169"/>
    </row>
    <row r="19" spans="1:10" s="104" customFormat="1" ht="24.95" customHeight="1" x14ac:dyDescent="0.15">
      <c r="A19" s="161"/>
      <c r="B19" s="162"/>
      <c r="C19" s="162"/>
      <c r="D19" s="163"/>
      <c r="E19" s="148"/>
      <c r="F19" s="149"/>
      <c r="G19" s="149"/>
      <c r="H19" s="150"/>
      <c r="I19" s="154"/>
      <c r="J19" s="155"/>
    </row>
    <row r="20" spans="1:10" s="104" customFormat="1" ht="24.95" customHeight="1" x14ac:dyDescent="0.15">
      <c r="A20" s="161"/>
      <c r="B20" s="162"/>
      <c r="C20" s="162"/>
      <c r="D20" s="163"/>
      <c r="E20" s="148"/>
      <c r="F20" s="149"/>
      <c r="G20" s="149"/>
      <c r="H20" s="150"/>
      <c r="I20" s="154"/>
      <c r="J20" s="155"/>
    </row>
    <row r="21" spans="1:10" s="104" customFormat="1" ht="24.95" customHeight="1" x14ac:dyDescent="0.15">
      <c r="A21" s="161"/>
      <c r="B21" s="162"/>
      <c r="C21" s="162"/>
      <c r="D21" s="163"/>
      <c r="E21" s="148"/>
      <c r="F21" s="149"/>
      <c r="G21" s="149"/>
      <c r="H21" s="150"/>
      <c r="I21" s="154"/>
      <c r="J21" s="155"/>
    </row>
    <row r="22" spans="1:10" s="104" customFormat="1" ht="24.95" customHeight="1" x14ac:dyDescent="0.15">
      <c r="A22" s="161"/>
      <c r="B22" s="162"/>
      <c r="C22" s="162"/>
      <c r="D22" s="163"/>
      <c r="E22" s="148"/>
      <c r="F22" s="149"/>
      <c r="G22" s="149"/>
      <c r="H22" s="150"/>
      <c r="I22" s="154"/>
      <c r="J22" s="155"/>
    </row>
    <row r="23" spans="1:10" s="104" customFormat="1" ht="24.95" customHeight="1" x14ac:dyDescent="0.15">
      <c r="A23" s="161"/>
      <c r="B23" s="162"/>
      <c r="C23" s="162"/>
      <c r="D23" s="163"/>
      <c r="E23" s="148"/>
      <c r="F23" s="149"/>
      <c r="G23" s="149"/>
      <c r="H23" s="150"/>
      <c r="I23" s="154"/>
      <c r="J23" s="155"/>
    </row>
    <row r="24" spans="1:10" s="104" customFormat="1" ht="24.95" customHeight="1" x14ac:dyDescent="0.15">
      <c r="A24" s="161"/>
      <c r="B24" s="162"/>
      <c r="C24" s="162"/>
      <c r="D24" s="163"/>
      <c r="E24" s="148"/>
      <c r="F24" s="149"/>
      <c r="G24" s="149"/>
      <c r="H24" s="150"/>
      <c r="I24" s="154"/>
      <c r="J24" s="155"/>
    </row>
    <row r="25" spans="1:10" s="104" customFormat="1" ht="24.95" customHeight="1" x14ac:dyDescent="0.15">
      <c r="A25" s="161"/>
      <c r="B25" s="162"/>
      <c r="C25" s="162"/>
      <c r="D25" s="163"/>
      <c r="E25" s="148"/>
      <c r="F25" s="149"/>
      <c r="G25" s="149"/>
      <c r="H25" s="150"/>
      <c r="I25" s="154"/>
      <c r="J25" s="155"/>
    </row>
    <row r="26" spans="1:10" s="104" customFormat="1" ht="24.95" customHeight="1" x14ac:dyDescent="0.15">
      <c r="A26" s="161"/>
      <c r="B26" s="162"/>
      <c r="C26" s="162"/>
      <c r="D26" s="163"/>
      <c r="E26" s="148"/>
      <c r="F26" s="149"/>
      <c r="G26" s="149"/>
      <c r="H26" s="150"/>
      <c r="I26" s="154"/>
      <c r="J26" s="155"/>
    </row>
    <row r="27" spans="1:10" s="104" customFormat="1" ht="24.95" customHeight="1" x14ac:dyDescent="0.15">
      <c r="A27" s="161"/>
      <c r="B27" s="162"/>
      <c r="C27" s="162"/>
      <c r="D27" s="163"/>
      <c r="E27" s="148"/>
      <c r="F27" s="149"/>
      <c r="G27" s="149"/>
      <c r="H27" s="150"/>
      <c r="I27" s="154"/>
      <c r="J27" s="155"/>
    </row>
    <row r="28" spans="1:10" s="104" customFormat="1" ht="24.95" customHeight="1" x14ac:dyDescent="0.15">
      <c r="A28" s="161"/>
      <c r="B28" s="162"/>
      <c r="C28" s="162"/>
      <c r="D28" s="163"/>
      <c r="E28" s="148"/>
      <c r="F28" s="149"/>
      <c r="G28" s="149"/>
      <c r="H28" s="150"/>
      <c r="I28" s="154"/>
      <c r="J28" s="155"/>
    </row>
    <row r="29" spans="1:10" s="104" customFormat="1" ht="24.95" customHeight="1" x14ac:dyDescent="0.15">
      <c r="A29" s="161"/>
      <c r="B29" s="162"/>
      <c r="C29" s="162"/>
      <c r="D29" s="163"/>
      <c r="E29" s="148"/>
      <c r="F29" s="149"/>
      <c r="G29" s="149"/>
      <c r="H29" s="150"/>
      <c r="I29" s="154"/>
      <c r="J29" s="155"/>
    </row>
    <row r="30" spans="1:10" s="104" customFormat="1" ht="24.95" customHeight="1" x14ac:dyDescent="0.15">
      <c r="A30" s="161"/>
      <c r="B30" s="162"/>
      <c r="C30" s="162"/>
      <c r="D30" s="163"/>
      <c r="E30" s="148"/>
      <c r="F30" s="149"/>
      <c r="G30" s="149"/>
      <c r="H30" s="150"/>
      <c r="I30" s="154"/>
      <c r="J30" s="155"/>
    </row>
    <row r="31" spans="1:10" s="104" customFormat="1" ht="24.95" customHeight="1" x14ac:dyDescent="0.15">
      <c r="A31" s="161"/>
      <c r="B31" s="162"/>
      <c r="C31" s="162"/>
      <c r="D31" s="163"/>
      <c r="E31" s="148"/>
      <c r="F31" s="149"/>
      <c r="G31" s="149"/>
      <c r="H31" s="150"/>
      <c r="I31" s="154"/>
      <c r="J31" s="155"/>
    </row>
    <row r="32" spans="1:10" s="104" customFormat="1" ht="24.95" customHeight="1" x14ac:dyDescent="0.15">
      <c r="A32" s="161"/>
      <c r="B32" s="162"/>
      <c r="C32" s="162"/>
      <c r="D32" s="163"/>
      <c r="E32" s="148"/>
      <c r="F32" s="149"/>
      <c r="G32" s="149"/>
      <c r="H32" s="150"/>
      <c r="I32" s="154"/>
      <c r="J32" s="155"/>
    </row>
    <row r="33" spans="1:10" s="104" customFormat="1" ht="24.95" customHeight="1" x14ac:dyDescent="0.15">
      <c r="A33" s="161"/>
      <c r="B33" s="162"/>
      <c r="C33" s="162"/>
      <c r="D33" s="163"/>
      <c r="E33" s="148"/>
      <c r="F33" s="149"/>
      <c r="G33" s="149"/>
      <c r="H33" s="150"/>
      <c r="I33" s="154"/>
      <c r="J33" s="155"/>
    </row>
    <row r="34" spans="1:10" s="104" customFormat="1" ht="24.95" customHeight="1" x14ac:dyDescent="0.15">
      <c r="A34" s="161"/>
      <c r="B34" s="162"/>
      <c r="C34" s="162"/>
      <c r="D34" s="163"/>
      <c r="E34" s="148"/>
      <c r="F34" s="149"/>
      <c r="G34" s="149"/>
      <c r="H34" s="150"/>
      <c r="I34" s="154"/>
      <c r="J34" s="155"/>
    </row>
    <row r="35" spans="1:10" s="104" customFormat="1" ht="24.95" customHeight="1" x14ac:dyDescent="0.15">
      <c r="A35" s="161"/>
      <c r="B35" s="162"/>
      <c r="C35" s="162"/>
      <c r="D35" s="163"/>
      <c r="E35" s="148"/>
      <c r="F35" s="149"/>
      <c r="G35" s="149"/>
      <c r="H35" s="150"/>
      <c r="I35" s="154"/>
      <c r="J35" s="155"/>
    </row>
    <row r="36" spans="1:10" s="104" customFormat="1" ht="24.95" customHeight="1" x14ac:dyDescent="0.15">
      <c r="A36" s="161"/>
      <c r="B36" s="162"/>
      <c r="C36" s="162"/>
      <c r="D36" s="163"/>
      <c r="E36" s="148"/>
      <c r="F36" s="149"/>
      <c r="G36" s="149"/>
      <c r="H36" s="150"/>
      <c r="I36" s="154"/>
      <c r="J36" s="155"/>
    </row>
    <row r="37" spans="1:10" s="104" customFormat="1" ht="24.95" customHeight="1" thickBot="1" x14ac:dyDescent="0.2">
      <c r="A37" s="123"/>
      <c r="B37" s="124"/>
      <c r="C37" s="124"/>
      <c r="D37" s="125"/>
      <c r="E37" s="206"/>
      <c r="F37" s="207"/>
      <c r="G37" s="207"/>
      <c r="H37" s="208"/>
      <c r="I37" s="156"/>
      <c r="J37" s="157"/>
    </row>
    <row r="38" spans="1:10" s="104" customFormat="1" ht="24.95" customHeight="1" x14ac:dyDescent="0.15">
      <c r="A38" s="158" t="s">
        <v>110</v>
      </c>
      <c r="B38" s="159"/>
      <c r="C38" s="159"/>
      <c r="D38" s="160"/>
      <c r="E38" s="145"/>
      <c r="F38" s="146"/>
      <c r="G38" s="146"/>
      <c r="H38" s="147"/>
      <c r="I38" s="164" t="str">
        <f>IF(SUM(I18:J37)=0,"",SUM(I18:J37))</f>
        <v/>
      </c>
      <c r="J38" s="165"/>
    </row>
    <row r="39" spans="1:10" s="104" customFormat="1" ht="24.95" customHeight="1" x14ac:dyDescent="0.15">
      <c r="A39" s="161" t="s">
        <v>111</v>
      </c>
      <c r="B39" s="162"/>
      <c r="C39" s="162"/>
      <c r="D39" s="163"/>
      <c r="E39" s="148"/>
      <c r="F39" s="149"/>
      <c r="G39" s="149"/>
      <c r="H39" s="150"/>
      <c r="I39" s="121"/>
      <c r="J39" s="122"/>
    </row>
    <row r="40" spans="1:10" s="104" customFormat="1" ht="24.95" customHeight="1" x14ac:dyDescent="0.15">
      <c r="A40" s="136" t="s">
        <v>112</v>
      </c>
      <c r="B40" s="137"/>
      <c r="C40" s="137"/>
      <c r="D40" s="138"/>
      <c r="E40" s="151">
        <f>E38+E39</f>
        <v>0</v>
      </c>
      <c r="F40" s="152"/>
      <c r="G40" s="152"/>
      <c r="H40" s="153"/>
      <c r="I40" s="121"/>
      <c r="J40" s="122"/>
    </row>
    <row r="41" spans="1:10" s="104" customFormat="1" ht="24.95" customHeight="1" x14ac:dyDescent="0.15">
      <c r="A41" s="161" t="s">
        <v>113</v>
      </c>
      <c r="B41" s="162"/>
      <c r="C41" s="162"/>
      <c r="D41" s="163"/>
      <c r="E41" s="148"/>
      <c r="F41" s="149"/>
      <c r="G41" s="149"/>
      <c r="H41" s="150"/>
      <c r="I41" s="121"/>
      <c r="J41" s="122"/>
    </row>
    <row r="42" spans="1:10" s="104" customFormat="1" ht="24.95" customHeight="1" x14ac:dyDescent="0.15">
      <c r="A42" s="136" t="s">
        <v>114</v>
      </c>
      <c r="B42" s="137"/>
      <c r="C42" s="137"/>
      <c r="D42" s="138"/>
      <c r="E42" s="151">
        <f>E40+E41</f>
        <v>0</v>
      </c>
      <c r="F42" s="152"/>
      <c r="G42" s="152"/>
      <c r="H42" s="153"/>
      <c r="I42" s="121"/>
      <c r="J42" s="122"/>
    </row>
    <row r="43" spans="1:10" s="104" customFormat="1" ht="24.95" customHeight="1" x14ac:dyDescent="0.15">
      <c r="A43" s="161" t="s">
        <v>115</v>
      </c>
      <c r="B43" s="162"/>
      <c r="C43" s="162"/>
      <c r="D43" s="163"/>
      <c r="E43" s="148"/>
      <c r="F43" s="149"/>
      <c r="G43" s="149"/>
      <c r="H43" s="150"/>
      <c r="I43" s="121"/>
      <c r="J43" s="122"/>
    </row>
    <row r="44" spans="1:10" s="104" customFormat="1" ht="24.95" customHeight="1" x14ac:dyDescent="0.15">
      <c r="A44" s="136" t="s">
        <v>116</v>
      </c>
      <c r="B44" s="137"/>
      <c r="C44" s="137"/>
      <c r="D44" s="138"/>
      <c r="E44" s="151">
        <f>E40+E41+E43</f>
        <v>0</v>
      </c>
      <c r="F44" s="152"/>
      <c r="G44" s="152"/>
      <c r="H44" s="153"/>
      <c r="I44" s="121"/>
      <c r="J44" s="122"/>
    </row>
    <row r="45" spans="1:10" s="104" customFormat="1" ht="24.95" customHeight="1" thickBot="1" x14ac:dyDescent="0.2">
      <c r="A45" s="139" t="s">
        <v>13</v>
      </c>
      <c r="B45" s="140"/>
      <c r="C45" s="140"/>
      <c r="D45" s="141"/>
      <c r="E45" s="224"/>
      <c r="F45" s="225"/>
      <c r="G45" s="225"/>
      <c r="H45" s="226"/>
      <c r="I45" s="132"/>
      <c r="J45" s="133"/>
    </row>
    <row r="46" spans="1:10" s="104" customFormat="1" ht="24.95" customHeight="1" thickBot="1" x14ac:dyDescent="0.2">
      <c r="A46" s="142" t="s">
        <v>117</v>
      </c>
      <c r="B46" s="143"/>
      <c r="C46" s="143"/>
      <c r="D46" s="144"/>
      <c r="E46" s="227">
        <f>E42+E43+E45</f>
        <v>0</v>
      </c>
      <c r="F46" s="228"/>
      <c r="G46" s="228"/>
      <c r="H46" s="229"/>
      <c r="I46" s="134"/>
      <c r="J46" s="135"/>
    </row>
    <row r="47" spans="1:10" ht="3.75" customHeight="1" x14ac:dyDescent="0.15"/>
    <row r="48" spans="1:10" ht="20.100000000000001" customHeight="1" x14ac:dyDescent="0.15">
      <c r="A48" s="173" t="s">
        <v>32</v>
      </c>
      <c r="B48" s="173"/>
      <c r="C48" s="173"/>
      <c r="D48" s="173"/>
      <c r="E48" s="173"/>
      <c r="F48" s="173"/>
      <c r="G48" s="173"/>
      <c r="H48" s="173"/>
      <c r="I48" s="173"/>
      <c r="J48" s="173"/>
    </row>
    <row r="49" spans="1:14" ht="15" customHeight="1" x14ac:dyDescent="0.15">
      <c r="C49" s="11"/>
      <c r="D49" s="11"/>
      <c r="E49" s="63" t="s">
        <v>33</v>
      </c>
      <c r="F49" s="204" t="str">
        <f>C14</f>
        <v>吉田支所第一庁舎空気調和その他設備改修工事</v>
      </c>
      <c r="G49" s="204"/>
      <c r="H49" s="204"/>
      <c r="I49" s="204"/>
      <c r="J49" s="204"/>
      <c r="K49" s="64"/>
    </row>
    <row r="50" spans="1:14" ht="15" customHeight="1" x14ac:dyDescent="0.15">
      <c r="E50" s="63" t="s">
        <v>103</v>
      </c>
      <c r="F50" s="205">
        <f>F6</f>
        <v>0</v>
      </c>
      <c r="G50" s="205"/>
      <c r="H50" s="205"/>
      <c r="I50" s="205"/>
      <c r="J50" s="205"/>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15">
      <c r="A54" s="279" t="s">
        <v>41</v>
      </c>
      <c r="B54" s="239" t="s">
        <v>176</v>
      </c>
      <c r="C54" s="282" t="s">
        <v>196</v>
      </c>
      <c r="D54" s="283"/>
      <c r="E54" s="288" t="s">
        <v>157</v>
      </c>
      <c r="F54" s="289"/>
      <c r="G54" s="18">
        <v>1.2</v>
      </c>
      <c r="H54" s="49"/>
      <c r="I54" s="200" t="str">
        <f>IF(AND(M54="",M55="",M56=""),"",MAX(M54:M56))</f>
        <v/>
      </c>
      <c r="J54" s="196"/>
      <c r="K54" s="14"/>
      <c r="M54" s="10" t="str">
        <f>IF(H54="","",G54)</f>
        <v/>
      </c>
    </row>
    <row r="55" spans="1:14" ht="20.100000000000001" customHeight="1" x14ac:dyDescent="0.15">
      <c r="A55" s="280"/>
      <c r="B55" s="258"/>
      <c r="C55" s="284"/>
      <c r="D55" s="285"/>
      <c r="E55" s="256" t="s">
        <v>158</v>
      </c>
      <c r="F55" s="257"/>
      <c r="G55" s="19">
        <v>0.6</v>
      </c>
      <c r="H55" s="50"/>
      <c r="I55" s="201"/>
      <c r="J55" s="197"/>
      <c r="K55" s="14"/>
      <c r="M55" s="10" t="str">
        <f>IF(H55="","",G55)</f>
        <v/>
      </c>
      <c r="N55" s="17" t="s">
        <v>46</v>
      </c>
    </row>
    <row r="56" spans="1:14" ht="20.100000000000001" customHeight="1" x14ac:dyDescent="0.15">
      <c r="A56" s="280"/>
      <c r="B56" s="240"/>
      <c r="C56" s="286"/>
      <c r="D56" s="287"/>
      <c r="E56" s="244" t="s">
        <v>159</v>
      </c>
      <c r="F56" s="245"/>
      <c r="G56" s="20">
        <v>0</v>
      </c>
      <c r="H56" s="51"/>
      <c r="I56" s="202"/>
      <c r="J56" s="198"/>
      <c r="K56" s="14"/>
      <c r="M56" s="10" t="str">
        <f>IF(H56="","",G56)</f>
        <v/>
      </c>
    </row>
    <row r="57" spans="1:14" ht="17.100000000000001" customHeight="1" x14ac:dyDescent="0.1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15">
      <c r="A58" s="280"/>
      <c r="B58" s="241"/>
      <c r="C58" s="126" t="s">
        <v>50</v>
      </c>
      <c r="D58" s="199"/>
      <c r="E58" s="199"/>
      <c r="F58" s="199"/>
      <c r="G58" s="19">
        <v>1.2</v>
      </c>
      <c r="H58" s="53"/>
      <c r="I58" s="194"/>
      <c r="J58" s="197"/>
      <c r="K58" s="14"/>
      <c r="M58" s="10" t="str">
        <f t="shared" si="0"/>
        <v/>
      </c>
      <c r="N58" s="46">
        <v>2</v>
      </c>
    </row>
    <row r="59" spans="1:14" ht="17.100000000000001" customHeight="1" x14ac:dyDescent="0.15">
      <c r="A59" s="280"/>
      <c r="B59" s="242"/>
      <c r="C59" s="126" t="s">
        <v>51</v>
      </c>
      <c r="D59" s="199"/>
      <c r="E59" s="199"/>
      <c r="F59" s="199"/>
      <c r="G59" s="20">
        <v>0.9</v>
      </c>
      <c r="H59" s="53"/>
      <c r="I59" s="194"/>
      <c r="J59" s="197"/>
      <c r="K59" s="14"/>
      <c r="M59" s="10" t="str">
        <f t="shared" si="0"/>
        <v/>
      </c>
      <c r="N59" s="46">
        <v>3</v>
      </c>
    </row>
    <row r="60" spans="1:14" ht="17.100000000000001" customHeight="1" x14ac:dyDescent="0.15">
      <c r="A60" s="280"/>
      <c r="B60" s="242"/>
      <c r="C60" s="126" t="s">
        <v>52</v>
      </c>
      <c r="D60" s="199"/>
      <c r="E60" s="199"/>
      <c r="F60" s="199"/>
      <c r="G60" s="20">
        <v>0.6</v>
      </c>
      <c r="H60" s="53"/>
      <c r="I60" s="194"/>
      <c r="J60" s="197"/>
      <c r="K60" s="14"/>
      <c r="M60" s="10" t="str">
        <f t="shared" si="0"/>
        <v/>
      </c>
      <c r="N60" s="46">
        <v>4</v>
      </c>
    </row>
    <row r="61" spans="1:14" ht="17.100000000000001" customHeight="1" x14ac:dyDescent="0.15">
      <c r="A61" s="280"/>
      <c r="B61" s="242"/>
      <c r="C61" s="126" t="s">
        <v>53</v>
      </c>
      <c r="D61" s="199"/>
      <c r="E61" s="199"/>
      <c r="F61" s="199"/>
      <c r="G61" s="20">
        <v>0.3</v>
      </c>
      <c r="H61" s="53"/>
      <c r="I61" s="194"/>
      <c r="J61" s="197"/>
      <c r="K61" s="14"/>
      <c r="M61" s="10" t="str">
        <f t="shared" si="0"/>
        <v/>
      </c>
      <c r="N61" s="46">
        <v>5</v>
      </c>
    </row>
    <row r="62" spans="1:14" ht="17.100000000000001" customHeight="1" x14ac:dyDescent="0.15">
      <c r="A62" s="280"/>
      <c r="B62" s="243"/>
      <c r="C62" s="128" t="s">
        <v>54</v>
      </c>
      <c r="D62" s="203"/>
      <c r="E62" s="203"/>
      <c r="F62" s="203"/>
      <c r="G62" s="21">
        <v>0</v>
      </c>
      <c r="H62" s="54"/>
      <c r="I62" s="195"/>
      <c r="J62" s="198"/>
      <c r="K62" s="14"/>
      <c r="M62" s="10" t="str">
        <f t="shared" si="0"/>
        <v/>
      </c>
      <c r="N62" s="46">
        <v>6</v>
      </c>
    </row>
    <row r="63" spans="1:14" ht="18.95" customHeight="1" x14ac:dyDescent="0.1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15">
      <c r="A64" s="280"/>
      <c r="B64" s="240"/>
      <c r="C64" s="128" t="s">
        <v>56</v>
      </c>
      <c r="D64" s="203"/>
      <c r="E64" s="203"/>
      <c r="F64" s="203"/>
      <c r="G64" s="21">
        <v>0</v>
      </c>
      <c r="H64" s="55"/>
      <c r="I64" s="202"/>
      <c r="J64" s="198"/>
      <c r="K64" s="14"/>
      <c r="M64" s="10" t="str">
        <f t="shared" si="0"/>
        <v/>
      </c>
      <c r="N64" s="46">
        <v>8</v>
      </c>
    </row>
    <row r="65" spans="1:14" ht="17.100000000000001" customHeight="1" x14ac:dyDescent="0.1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15">
      <c r="A66" s="280"/>
      <c r="B66" s="232"/>
      <c r="C66" s="126" t="s">
        <v>164</v>
      </c>
      <c r="D66" s="199"/>
      <c r="E66" s="199"/>
      <c r="F66" s="199"/>
      <c r="G66" s="19">
        <v>0.3</v>
      </c>
      <c r="H66" s="61"/>
      <c r="I66" s="194"/>
      <c r="J66" s="197"/>
      <c r="K66" s="14"/>
      <c r="M66" s="10" t="str">
        <f t="shared" si="0"/>
        <v/>
      </c>
      <c r="N66" s="46">
        <v>10</v>
      </c>
    </row>
    <row r="67" spans="1:14" ht="17.100000000000001" customHeight="1" x14ac:dyDescent="0.15">
      <c r="A67" s="280"/>
      <c r="B67" s="261"/>
      <c r="C67" s="218" t="s">
        <v>76</v>
      </c>
      <c r="D67" s="263"/>
      <c r="E67" s="263"/>
      <c r="F67" s="263"/>
      <c r="G67" s="21">
        <v>0</v>
      </c>
      <c r="H67" s="62"/>
      <c r="I67" s="195"/>
      <c r="J67" s="198"/>
      <c r="K67" s="14"/>
      <c r="M67" s="10" t="str">
        <f t="shared" si="0"/>
        <v/>
      </c>
      <c r="N67" s="46">
        <v>11</v>
      </c>
    </row>
    <row r="68" spans="1:14" ht="17.100000000000001" customHeight="1" x14ac:dyDescent="0.15">
      <c r="A68" s="280"/>
      <c r="B68" s="239" t="s">
        <v>193</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15">
      <c r="A69" s="280"/>
      <c r="B69" s="232"/>
      <c r="C69" s="270" t="s">
        <v>174</v>
      </c>
      <c r="D69" s="271"/>
      <c r="E69" s="116" t="s">
        <v>166</v>
      </c>
      <c r="F69" s="117"/>
      <c r="G69" s="19">
        <v>0.8</v>
      </c>
      <c r="H69" s="50"/>
      <c r="I69" s="194"/>
      <c r="J69" s="197"/>
      <c r="K69" s="14"/>
      <c r="M69" s="10">
        <f>IF(H69="",0,G69)</f>
        <v>0</v>
      </c>
      <c r="N69" s="46">
        <v>10</v>
      </c>
    </row>
    <row r="70" spans="1:14" ht="17.100000000000001" customHeight="1" x14ac:dyDescent="0.1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15">
      <c r="A71" s="280"/>
      <c r="B71" s="232"/>
      <c r="C71" s="216"/>
      <c r="D71" s="217"/>
      <c r="E71" s="116" t="s">
        <v>168</v>
      </c>
      <c r="F71" s="117"/>
      <c r="G71" s="19">
        <v>0.2</v>
      </c>
      <c r="H71" s="50"/>
      <c r="I71" s="194"/>
      <c r="J71" s="197"/>
      <c r="K71" s="14"/>
      <c r="M71" s="10">
        <f t="shared" si="1"/>
        <v>0</v>
      </c>
      <c r="N71" s="46">
        <v>12</v>
      </c>
    </row>
    <row r="72" spans="1:14" ht="30" customHeight="1" x14ac:dyDescent="0.15">
      <c r="A72" s="280"/>
      <c r="B72" s="232"/>
      <c r="C72" s="216"/>
      <c r="D72" s="217"/>
      <c r="E72" s="199" t="s">
        <v>169</v>
      </c>
      <c r="F72" s="127"/>
      <c r="G72" s="19">
        <v>-0.4</v>
      </c>
      <c r="H72" s="50"/>
      <c r="I72" s="194"/>
      <c r="J72" s="197"/>
      <c r="K72" s="14"/>
      <c r="M72" s="10">
        <f t="shared" si="1"/>
        <v>0</v>
      </c>
      <c r="N72" s="46"/>
    </row>
    <row r="73" spans="1:14" ht="30" customHeight="1" x14ac:dyDescent="0.15">
      <c r="A73" s="280"/>
      <c r="B73" s="240"/>
      <c r="C73" s="218"/>
      <c r="D73" s="219"/>
      <c r="E73" s="128" t="s">
        <v>170</v>
      </c>
      <c r="F73" s="129"/>
      <c r="G73" s="21">
        <v>-0.3</v>
      </c>
      <c r="H73" s="51"/>
      <c r="I73" s="195"/>
      <c r="J73" s="198"/>
      <c r="K73" s="14"/>
      <c r="M73" s="10">
        <f t="shared" si="1"/>
        <v>0</v>
      </c>
      <c r="N73" s="46"/>
    </row>
    <row r="74" spans="1:14" ht="19.5" customHeight="1" x14ac:dyDescent="0.1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2">
      <c r="A75" s="280"/>
      <c r="B75" s="231"/>
      <c r="C75" s="216" t="s">
        <v>60</v>
      </c>
      <c r="D75" s="292"/>
      <c r="E75" s="292"/>
      <c r="F75" s="292"/>
      <c r="G75" s="20" t="s">
        <v>61</v>
      </c>
      <c r="H75" s="57"/>
      <c r="I75" s="213"/>
      <c r="J75" s="291"/>
      <c r="K75" s="65"/>
      <c r="M75" s="10" t="str">
        <f t="shared" si="0"/>
        <v/>
      </c>
    </row>
    <row r="76" spans="1:14" ht="20.100000000000001" customHeight="1" thickTop="1" x14ac:dyDescent="0.15">
      <c r="A76" s="281"/>
      <c r="B76" s="24" t="s">
        <v>62</v>
      </c>
      <c r="C76" s="25"/>
      <c r="D76" s="26"/>
      <c r="E76" s="26"/>
      <c r="F76" s="27"/>
      <c r="G76" s="28">
        <v>5.5</v>
      </c>
      <c r="H76" s="29"/>
      <c r="I76" s="48">
        <f>SUM(I54:I75)</f>
        <v>0</v>
      </c>
      <c r="J76" s="30"/>
      <c r="K76" s="14"/>
    </row>
    <row r="77" spans="1:14" ht="17.100000000000001" customHeight="1" x14ac:dyDescent="0.15">
      <c r="A77" s="210" t="s">
        <v>63</v>
      </c>
      <c r="B77" s="232" t="s">
        <v>181</v>
      </c>
      <c r="C77" s="233" t="s">
        <v>197</v>
      </c>
      <c r="D77" s="234"/>
      <c r="E77" s="237" t="s">
        <v>160</v>
      </c>
      <c r="F77" s="238"/>
      <c r="G77" s="22">
        <v>0.4</v>
      </c>
      <c r="H77" s="58"/>
      <c r="I77" s="201" t="str">
        <f>IF(AND(M77="",M78="",M79=""),"",MAX(M77:M79))</f>
        <v/>
      </c>
      <c r="J77" s="197"/>
      <c r="K77" s="14"/>
      <c r="M77" s="10" t="str">
        <f t="shared" ref="M77:M112" si="2">IF(H77="","",G77)</f>
        <v/>
      </c>
    </row>
    <row r="78" spans="1:14" ht="17.100000000000001" customHeight="1" x14ac:dyDescent="0.15">
      <c r="A78" s="210"/>
      <c r="B78" s="232"/>
      <c r="C78" s="233"/>
      <c r="D78" s="234"/>
      <c r="E78" s="256" t="s">
        <v>158</v>
      </c>
      <c r="F78" s="257"/>
      <c r="G78" s="19">
        <v>0.2</v>
      </c>
      <c r="H78" s="50"/>
      <c r="I78" s="201"/>
      <c r="J78" s="197"/>
      <c r="K78" s="14"/>
      <c r="M78" s="10" t="str">
        <f t="shared" si="2"/>
        <v/>
      </c>
    </row>
    <row r="79" spans="1:14" ht="16.5" customHeight="1" x14ac:dyDescent="0.15">
      <c r="A79" s="210"/>
      <c r="B79" s="232"/>
      <c r="C79" s="235"/>
      <c r="D79" s="236"/>
      <c r="E79" s="244" t="s">
        <v>159</v>
      </c>
      <c r="F79" s="245"/>
      <c r="G79" s="20">
        <v>0</v>
      </c>
      <c r="H79" s="59"/>
      <c r="I79" s="202"/>
      <c r="J79" s="198"/>
      <c r="K79" s="14"/>
      <c r="M79" s="10" t="str">
        <f t="shared" si="2"/>
        <v/>
      </c>
    </row>
    <row r="80" spans="1:14" ht="18" customHeight="1" x14ac:dyDescent="0.1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15">
      <c r="A81" s="210"/>
      <c r="B81" s="258"/>
      <c r="C81" s="126" t="s">
        <v>66</v>
      </c>
      <c r="D81" s="199"/>
      <c r="E81" s="199"/>
      <c r="F81" s="199"/>
      <c r="G81" s="19">
        <v>0.3</v>
      </c>
      <c r="H81" s="50"/>
      <c r="I81" s="201"/>
      <c r="J81" s="197"/>
      <c r="K81" s="14"/>
      <c r="M81" s="10" t="str">
        <f t="shared" si="2"/>
        <v/>
      </c>
    </row>
    <row r="82" spans="1:13" ht="18" customHeight="1" x14ac:dyDescent="0.15">
      <c r="A82" s="210"/>
      <c r="B82" s="259"/>
      <c r="C82" s="126" t="s">
        <v>67</v>
      </c>
      <c r="D82" s="199"/>
      <c r="E82" s="199"/>
      <c r="F82" s="199"/>
      <c r="G82" s="20">
        <v>0.2</v>
      </c>
      <c r="H82" s="50"/>
      <c r="I82" s="201"/>
      <c r="J82" s="197"/>
      <c r="K82" s="14"/>
      <c r="M82" s="10" t="str">
        <f t="shared" si="2"/>
        <v/>
      </c>
    </row>
    <row r="83" spans="1:13" ht="18" customHeight="1" x14ac:dyDescent="0.15">
      <c r="A83" s="210"/>
      <c r="B83" s="259"/>
      <c r="C83" s="126" t="s">
        <v>68</v>
      </c>
      <c r="D83" s="199"/>
      <c r="E83" s="199"/>
      <c r="F83" s="199"/>
      <c r="G83" s="20">
        <v>0.1</v>
      </c>
      <c r="H83" s="50"/>
      <c r="I83" s="201"/>
      <c r="J83" s="197"/>
      <c r="K83" s="14"/>
      <c r="M83" s="10" t="str">
        <f t="shared" si="2"/>
        <v/>
      </c>
    </row>
    <row r="84" spans="1:13" ht="18" customHeight="1" x14ac:dyDescent="0.15">
      <c r="A84" s="210"/>
      <c r="B84" s="259"/>
      <c r="C84" s="128" t="s">
        <v>69</v>
      </c>
      <c r="D84" s="203"/>
      <c r="E84" s="203"/>
      <c r="F84" s="203"/>
      <c r="G84" s="20">
        <v>0</v>
      </c>
      <c r="H84" s="51"/>
      <c r="I84" s="202"/>
      <c r="J84" s="198"/>
      <c r="K84" s="14"/>
      <c r="M84" s="10" t="str">
        <f t="shared" si="2"/>
        <v/>
      </c>
    </row>
    <row r="85" spans="1:13" ht="17.100000000000001" customHeight="1" x14ac:dyDescent="0.1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15">
      <c r="A86" s="210"/>
      <c r="B86" s="232"/>
      <c r="C86" s="216"/>
      <c r="D86" s="217"/>
      <c r="E86" s="126" t="s">
        <v>189</v>
      </c>
      <c r="F86" s="127"/>
      <c r="G86" s="22">
        <v>0.3</v>
      </c>
      <c r="H86" s="120"/>
      <c r="I86" s="194"/>
      <c r="J86" s="197"/>
      <c r="K86" s="14"/>
      <c r="M86" s="10" t="str">
        <f t="shared" si="2"/>
        <v/>
      </c>
    </row>
    <row r="87" spans="1:13" ht="24.95" customHeight="1" x14ac:dyDescent="0.15">
      <c r="A87" s="210"/>
      <c r="B87" s="232"/>
      <c r="C87" s="216"/>
      <c r="D87" s="217"/>
      <c r="E87" s="126" t="s">
        <v>190</v>
      </c>
      <c r="F87" s="127"/>
      <c r="G87" s="22">
        <v>0.2</v>
      </c>
      <c r="H87" s="120"/>
      <c r="I87" s="194"/>
      <c r="J87" s="197"/>
      <c r="K87" s="14"/>
      <c r="M87" s="10" t="str">
        <f t="shared" si="2"/>
        <v/>
      </c>
    </row>
    <row r="88" spans="1:13" ht="17.100000000000001" customHeight="1" x14ac:dyDescent="0.15">
      <c r="A88" s="210"/>
      <c r="B88" s="232"/>
      <c r="C88" s="216"/>
      <c r="D88" s="217"/>
      <c r="E88" s="126" t="s">
        <v>191</v>
      </c>
      <c r="F88" s="127"/>
      <c r="G88" s="19">
        <v>0.1</v>
      </c>
      <c r="H88" s="61"/>
      <c r="I88" s="194"/>
      <c r="J88" s="197"/>
      <c r="K88" s="14"/>
      <c r="M88" s="10" t="str">
        <f t="shared" si="2"/>
        <v/>
      </c>
    </row>
    <row r="89" spans="1:13" ht="17.100000000000001" customHeight="1" x14ac:dyDescent="0.15">
      <c r="A89" s="210"/>
      <c r="B89" s="261"/>
      <c r="C89" s="218"/>
      <c r="D89" s="219"/>
      <c r="E89" s="128" t="s">
        <v>192</v>
      </c>
      <c r="F89" s="129"/>
      <c r="G89" s="21">
        <v>0</v>
      </c>
      <c r="H89" s="62"/>
      <c r="I89" s="195"/>
      <c r="J89" s="198"/>
      <c r="K89" s="14"/>
      <c r="M89" s="10" t="str">
        <f t="shared" si="2"/>
        <v/>
      </c>
    </row>
    <row r="90" spans="1:13" ht="18.95" customHeight="1" x14ac:dyDescent="0.15">
      <c r="A90" s="210"/>
      <c r="B90" s="260" t="s">
        <v>184</v>
      </c>
      <c r="C90" s="264" t="s">
        <v>194</v>
      </c>
      <c r="D90" s="265"/>
      <c r="E90" s="191" t="s">
        <v>186</v>
      </c>
      <c r="F90" s="220"/>
      <c r="G90" s="18">
        <v>0.3</v>
      </c>
      <c r="H90" s="60"/>
      <c r="I90" s="193" t="str">
        <f>IF(AND(M90="",M91="",M92=""),"",MAX(M90:M92))</f>
        <v/>
      </c>
      <c r="J90" s="196"/>
      <c r="K90" s="14"/>
      <c r="M90" s="10" t="str">
        <f t="shared" ref="M90:M92" si="3">IF(H90="","",G90)</f>
        <v/>
      </c>
    </row>
    <row r="91" spans="1:13" ht="18.95" customHeight="1" x14ac:dyDescent="0.15">
      <c r="A91" s="210"/>
      <c r="B91" s="232"/>
      <c r="C91" s="266"/>
      <c r="D91" s="267"/>
      <c r="E91" s="126" t="s">
        <v>171</v>
      </c>
      <c r="F91" s="127"/>
      <c r="G91" s="19">
        <v>0.2</v>
      </c>
      <c r="H91" s="61"/>
      <c r="I91" s="194"/>
      <c r="J91" s="197"/>
      <c r="K91" s="14"/>
      <c r="M91" s="10" t="str">
        <f t="shared" si="3"/>
        <v/>
      </c>
    </row>
    <row r="92" spans="1:13" ht="18.95" customHeight="1" x14ac:dyDescent="0.15">
      <c r="A92" s="210"/>
      <c r="B92" s="261"/>
      <c r="C92" s="268"/>
      <c r="D92" s="269"/>
      <c r="E92" s="128" t="s">
        <v>195</v>
      </c>
      <c r="F92" s="129"/>
      <c r="G92" s="21">
        <v>0</v>
      </c>
      <c r="H92" s="62"/>
      <c r="I92" s="195"/>
      <c r="J92" s="198"/>
      <c r="K92" s="14"/>
      <c r="M92" s="10" t="str">
        <f t="shared" si="3"/>
        <v/>
      </c>
    </row>
    <row r="93" spans="1:13" ht="17.100000000000001" customHeight="1" x14ac:dyDescent="0.1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15">
      <c r="A94" s="210"/>
      <c r="B94" s="232"/>
      <c r="C94" s="126" t="s">
        <v>75</v>
      </c>
      <c r="D94" s="199"/>
      <c r="E94" s="199"/>
      <c r="F94" s="199"/>
      <c r="G94" s="19">
        <v>0.2</v>
      </c>
      <c r="H94" s="61"/>
      <c r="I94" s="194"/>
      <c r="J94" s="197"/>
      <c r="K94" s="14"/>
      <c r="M94" s="10" t="str">
        <f t="shared" si="2"/>
        <v/>
      </c>
    </row>
    <row r="95" spans="1:13" ht="17.100000000000001" customHeight="1" thickBot="1" x14ac:dyDescent="0.2">
      <c r="A95" s="210"/>
      <c r="B95" s="261"/>
      <c r="C95" s="218" t="s">
        <v>76</v>
      </c>
      <c r="D95" s="263"/>
      <c r="E95" s="263"/>
      <c r="F95" s="263"/>
      <c r="G95" s="21">
        <v>0</v>
      </c>
      <c r="H95" s="62"/>
      <c r="I95" s="211"/>
      <c r="J95" s="262"/>
      <c r="K95" s="14"/>
      <c r="M95" s="10" t="str">
        <f t="shared" si="2"/>
        <v/>
      </c>
    </row>
    <row r="96" spans="1:13" ht="20.100000000000001" customHeight="1" thickTop="1" x14ac:dyDescent="0.15">
      <c r="A96" s="210"/>
      <c r="B96" s="31" t="s">
        <v>62</v>
      </c>
      <c r="C96" s="32"/>
      <c r="D96" s="33"/>
      <c r="E96" s="33"/>
      <c r="F96" s="34"/>
      <c r="G96" s="35">
        <v>2</v>
      </c>
      <c r="H96" s="36"/>
      <c r="I96" s="47">
        <f>SUM(I77:I95)</f>
        <v>0</v>
      </c>
      <c r="J96" s="37"/>
      <c r="K96" s="14"/>
    </row>
    <row r="97" spans="1:13" ht="30" customHeight="1" x14ac:dyDescent="0.1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15">
      <c r="A98" s="210"/>
      <c r="B98" s="253"/>
      <c r="C98" s="126" t="s">
        <v>80</v>
      </c>
      <c r="D98" s="199"/>
      <c r="E98" s="199"/>
      <c r="F98" s="199"/>
      <c r="G98" s="38">
        <v>0.6</v>
      </c>
      <c r="H98" s="50"/>
      <c r="I98" s="194"/>
      <c r="J98" s="197"/>
      <c r="K98" s="14"/>
      <c r="M98" s="10" t="str">
        <f t="shared" si="2"/>
        <v/>
      </c>
    </row>
    <row r="99" spans="1:13" ht="17.100000000000001" customHeight="1" x14ac:dyDescent="0.15">
      <c r="A99" s="210"/>
      <c r="B99" s="254"/>
      <c r="C99" s="128" t="s">
        <v>81</v>
      </c>
      <c r="D99" s="203"/>
      <c r="E99" s="203"/>
      <c r="F99" s="203"/>
      <c r="G99" s="20">
        <v>0</v>
      </c>
      <c r="H99" s="51"/>
      <c r="I99" s="195"/>
      <c r="J99" s="198"/>
      <c r="K99" s="14"/>
      <c r="M99" s="10" t="str">
        <f t="shared" si="2"/>
        <v/>
      </c>
    </row>
    <row r="100" spans="1:13" ht="17.100000000000001" customHeight="1" x14ac:dyDescent="0.1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15">
      <c r="A101" s="210"/>
      <c r="B101" s="241"/>
      <c r="C101" s="247" t="s">
        <v>84</v>
      </c>
      <c r="D101" s="248"/>
      <c r="E101" s="248"/>
      <c r="F101" s="248"/>
      <c r="G101" s="19">
        <v>0.2</v>
      </c>
      <c r="H101" s="50"/>
      <c r="I101" s="194"/>
      <c r="J101" s="197"/>
      <c r="K101" s="14"/>
      <c r="M101" s="10" t="str">
        <f t="shared" si="2"/>
        <v/>
      </c>
    </row>
    <row r="102" spans="1:13" ht="17.100000000000001" customHeight="1" x14ac:dyDescent="0.15">
      <c r="A102" s="210"/>
      <c r="B102" s="243"/>
      <c r="C102" s="128" t="s">
        <v>85</v>
      </c>
      <c r="D102" s="203"/>
      <c r="E102" s="203"/>
      <c r="F102" s="203"/>
      <c r="G102" s="21">
        <v>0</v>
      </c>
      <c r="H102" s="51"/>
      <c r="I102" s="195"/>
      <c r="J102" s="198"/>
      <c r="K102" s="14"/>
      <c r="M102" s="10" t="str">
        <f t="shared" si="2"/>
        <v/>
      </c>
    </row>
    <row r="103" spans="1:13" ht="17.100000000000001" customHeight="1" x14ac:dyDescent="0.1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15">
      <c r="A104" s="210"/>
      <c r="B104" s="250"/>
      <c r="C104" s="187"/>
      <c r="D104" s="188"/>
      <c r="E104" s="126" t="s">
        <v>173</v>
      </c>
      <c r="F104" s="199"/>
      <c r="G104" s="19">
        <v>0.2</v>
      </c>
      <c r="H104" s="50"/>
      <c r="I104" s="194"/>
      <c r="J104" s="197"/>
      <c r="K104" s="14"/>
      <c r="M104" s="10" t="str">
        <f t="shared" si="2"/>
        <v/>
      </c>
    </row>
    <row r="105" spans="1:13" ht="17.100000000000001" customHeight="1" x14ac:dyDescent="0.15">
      <c r="A105" s="210"/>
      <c r="B105" s="250"/>
      <c r="C105" s="187"/>
      <c r="D105" s="188"/>
      <c r="E105" s="126" t="s">
        <v>89</v>
      </c>
      <c r="F105" s="199"/>
      <c r="G105" s="38">
        <v>0.1</v>
      </c>
      <c r="H105" s="50"/>
      <c r="I105" s="194"/>
      <c r="J105" s="197"/>
      <c r="K105" s="14"/>
      <c r="M105" s="10" t="str">
        <f t="shared" si="2"/>
        <v/>
      </c>
    </row>
    <row r="106" spans="1:13" ht="17.100000000000001" customHeight="1" x14ac:dyDescent="0.15">
      <c r="A106" s="210"/>
      <c r="B106" s="251"/>
      <c r="C106" s="189"/>
      <c r="D106" s="190"/>
      <c r="E106" s="244" t="s">
        <v>90</v>
      </c>
      <c r="F106" s="245"/>
      <c r="G106" s="21">
        <v>0</v>
      </c>
      <c r="H106" s="51"/>
      <c r="I106" s="195"/>
      <c r="J106" s="198"/>
      <c r="K106" s="14"/>
      <c r="M106" s="10" t="str">
        <f t="shared" si="2"/>
        <v/>
      </c>
    </row>
    <row r="107" spans="1:13" ht="17.100000000000001" customHeight="1" x14ac:dyDescent="0.1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15">
      <c r="A108" s="210"/>
      <c r="B108" s="223"/>
      <c r="C108" s="128" t="s">
        <v>93</v>
      </c>
      <c r="D108" s="203"/>
      <c r="E108" s="203"/>
      <c r="F108" s="203"/>
      <c r="G108" s="21">
        <v>0</v>
      </c>
      <c r="H108" s="51"/>
      <c r="I108" s="195"/>
      <c r="J108" s="198"/>
      <c r="K108" s="14"/>
      <c r="M108" s="10" t="str">
        <f t="shared" si="2"/>
        <v/>
      </c>
    </row>
    <row r="109" spans="1:13" ht="17.100000000000001" customHeight="1" x14ac:dyDescent="0.1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15">
      <c r="A110" s="210"/>
      <c r="B110" s="223"/>
      <c r="C110" s="128" t="s">
        <v>96</v>
      </c>
      <c r="D110" s="203"/>
      <c r="E110" s="203"/>
      <c r="F110" s="203"/>
      <c r="G110" s="21">
        <v>0</v>
      </c>
      <c r="H110" s="51"/>
      <c r="I110" s="195"/>
      <c r="J110" s="198"/>
      <c r="K110" s="14"/>
      <c r="M110" s="10" t="str">
        <f t="shared" si="2"/>
        <v/>
      </c>
    </row>
    <row r="111" spans="1:13" ht="17.100000000000001" customHeight="1" x14ac:dyDescent="0.1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2">
      <c r="A112" s="210"/>
      <c r="B112" s="223"/>
      <c r="C112" s="128" t="s">
        <v>99</v>
      </c>
      <c r="D112" s="203"/>
      <c r="E112" s="203"/>
      <c r="F112" s="203"/>
      <c r="G112" s="21">
        <v>0</v>
      </c>
      <c r="H112" s="57"/>
      <c r="I112" s="211"/>
      <c r="J112" s="198"/>
      <c r="K112" s="14"/>
      <c r="M112" s="10" t="str">
        <f t="shared" si="2"/>
        <v/>
      </c>
    </row>
    <row r="113" spans="1:11" ht="20.100000000000001" customHeight="1" thickTop="1" x14ac:dyDescent="0.15">
      <c r="A113" s="210"/>
      <c r="B113" s="31" t="s">
        <v>62</v>
      </c>
      <c r="C113" s="32"/>
      <c r="D113" s="33"/>
      <c r="E113" s="33"/>
      <c r="F113" s="34"/>
      <c r="G113" s="35">
        <v>2.5</v>
      </c>
      <c r="H113" s="39"/>
      <c r="I113" s="35">
        <f>SUM(I97:I112)</f>
        <v>0</v>
      </c>
      <c r="J113" s="37"/>
      <c r="K113" s="14"/>
    </row>
    <row r="114" spans="1:11" ht="23.1" customHeight="1" x14ac:dyDescent="0.15">
      <c r="A114" s="40"/>
      <c r="B114" s="221" t="s">
        <v>100</v>
      </c>
      <c r="C114" s="221"/>
      <c r="D114" s="22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1" t="s">
        <v>31</v>
      </c>
      <c r="F1" s="331"/>
    </row>
    <row r="2" spans="1:6" x14ac:dyDescent="0.15">
      <c r="A2" s="5" t="s">
        <v>162</v>
      </c>
    </row>
    <row r="3" spans="1:6" ht="20.100000000000001" customHeight="1" x14ac:dyDescent="0.15">
      <c r="C3" s="5"/>
      <c r="D3" s="5" t="s">
        <v>12</v>
      </c>
      <c r="E3" s="332" t="s">
        <v>18</v>
      </c>
      <c r="F3" s="332"/>
    </row>
    <row r="4" spans="1:6" ht="20.100000000000001" customHeight="1" x14ac:dyDescent="0.15">
      <c r="C4" s="5"/>
      <c r="D4" s="5" t="s">
        <v>6</v>
      </c>
      <c r="E4" s="332" t="s">
        <v>19</v>
      </c>
      <c r="F4" s="332"/>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3" t="s">
        <v>23</v>
      </c>
      <c r="B7" s="333"/>
      <c r="C7" s="333"/>
      <c r="D7" t="s">
        <v>22</v>
      </c>
      <c r="E7" t="s">
        <v>21</v>
      </c>
      <c r="F7" s="1"/>
    </row>
    <row r="11" spans="1:6" ht="14.25" thickBot="1" x14ac:dyDescent="0.2"/>
    <row r="12" spans="1:6" ht="20.100000000000001" customHeight="1" thickBot="1" x14ac:dyDescent="0.2">
      <c r="A12" s="6" t="s">
        <v>5</v>
      </c>
      <c r="B12" s="334" t="s">
        <v>29</v>
      </c>
      <c r="C12" s="335"/>
      <c r="D12" s="335"/>
      <c r="E12" s="335"/>
      <c r="F12" s="335"/>
    </row>
    <row r="13" spans="1:6" ht="20.100000000000001" customHeight="1" thickBot="1" x14ac:dyDescent="0.2">
      <c r="A13" s="6" t="s">
        <v>0</v>
      </c>
      <c r="B13" s="329" t="s">
        <v>30</v>
      </c>
      <c r="C13" s="330"/>
      <c r="D13" s="330"/>
      <c r="E13" s="330"/>
      <c r="F13" s="330"/>
    </row>
    <row r="14" spans="1:6" ht="15" thickBot="1" x14ac:dyDescent="0.2">
      <c r="A14" s="3"/>
      <c r="B14" s="7"/>
      <c r="C14" s="7"/>
      <c r="D14" s="7"/>
      <c r="E14" s="7"/>
      <c r="F14" s="7"/>
    </row>
    <row r="15" spans="1:6" s="3" customFormat="1" ht="20.100000000000001" customHeight="1" thickBot="1" x14ac:dyDescent="0.2">
      <c r="A15" s="322" t="s">
        <v>7</v>
      </c>
      <c r="B15" s="323"/>
      <c r="C15" s="324" t="s">
        <v>4</v>
      </c>
      <c r="D15" s="325"/>
      <c r="E15" s="323"/>
      <c r="F15" s="4" t="s">
        <v>17</v>
      </c>
    </row>
    <row r="16" spans="1:6" ht="20.100000000000001" customHeight="1" x14ac:dyDescent="0.15">
      <c r="A16" s="320" t="s">
        <v>28</v>
      </c>
      <c r="B16" s="321"/>
      <c r="C16" s="326">
        <v>2400000</v>
      </c>
      <c r="D16" s="327"/>
      <c r="E16" s="328"/>
      <c r="F16" s="8">
        <v>0.24</v>
      </c>
    </row>
    <row r="17" spans="1:6" ht="20.100000000000001" customHeight="1" x14ac:dyDescent="0.15">
      <c r="A17" s="320" t="s">
        <v>24</v>
      </c>
      <c r="B17" s="321"/>
      <c r="C17" s="310">
        <v>2000000</v>
      </c>
      <c r="D17" s="311"/>
      <c r="E17" s="312"/>
      <c r="F17" s="9">
        <v>0.2</v>
      </c>
    </row>
    <row r="18" spans="1:6" ht="20.100000000000001" customHeight="1" x14ac:dyDescent="0.15">
      <c r="A18" s="320" t="s">
        <v>25</v>
      </c>
      <c r="B18" s="321"/>
      <c r="C18" s="310">
        <v>3200000</v>
      </c>
      <c r="D18" s="311"/>
      <c r="E18" s="312"/>
      <c r="F18" s="9">
        <v>0.33</v>
      </c>
    </row>
    <row r="19" spans="1:6" ht="20.100000000000001" customHeight="1" x14ac:dyDescent="0.15">
      <c r="A19" s="320" t="s">
        <v>26</v>
      </c>
      <c r="B19" s="321"/>
      <c r="C19" s="310">
        <v>2000000</v>
      </c>
      <c r="D19" s="311"/>
      <c r="E19" s="312"/>
      <c r="F19" s="9">
        <v>0.2</v>
      </c>
    </row>
    <row r="20" spans="1:6" ht="20.100000000000001" customHeight="1" x14ac:dyDescent="0.15">
      <c r="A20" s="313" t="s">
        <v>27</v>
      </c>
      <c r="B20" s="314"/>
      <c r="C20" s="310">
        <v>300000</v>
      </c>
      <c r="D20" s="311"/>
      <c r="E20" s="312"/>
      <c r="F20" s="9">
        <v>0.03</v>
      </c>
    </row>
    <row r="21" spans="1:6" ht="20.100000000000001" customHeight="1" x14ac:dyDescent="0.15">
      <c r="A21" s="313"/>
      <c r="B21" s="314"/>
      <c r="C21" s="310"/>
      <c r="D21" s="311"/>
      <c r="E21" s="312"/>
      <c r="F21" s="9"/>
    </row>
    <row r="22" spans="1:6" ht="20.100000000000001" customHeight="1" x14ac:dyDescent="0.15">
      <c r="A22" s="313"/>
      <c r="B22" s="314"/>
      <c r="C22" s="310"/>
      <c r="D22" s="311"/>
      <c r="E22" s="312"/>
      <c r="F22" s="9"/>
    </row>
    <row r="23" spans="1:6" ht="20.100000000000001" customHeight="1" x14ac:dyDescent="0.15">
      <c r="A23" s="313"/>
      <c r="B23" s="314"/>
      <c r="C23" s="310"/>
      <c r="D23" s="311"/>
      <c r="E23" s="312"/>
      <c r="F23" s="9"/>
    </row>
    <row r="24" spans="1:6" ht="20.100000000000001" customHeight="1" x14ac:dyDescent="0.15">
      <c r="A24" s="313"/>
      <c r="B24" s="314"/>
      <c r="C24" s="310"/>
      <c r="D24" s="311"/>
      <c r="E24" s="312"/>
      <c r="F24" s="9"/>
    </row>
    <row r="25" spans="1:6" ht="20.100000000000001" customHeight="1" x14ac:dyDescent="0.15">
      <c r="A25" s="313"/>
      <c r="B25" s="314"/>
      <c r="C25" s="310"/>
      <c r="D25" s="311"/>
      <c r="E25" s="312"/>
      <c r="F25" s="9"/>
    </row>
    <row r="26" spans="1:6" ht="20.100000000000001" customHeight="1" x14ac:dyDescent="0.15">
      <c r="A26" s="313"/>
      <c r="B26" s="314"/>
      <c r="C26" s="310"/>
      <c r="D26" s="311"/>
      <c r="E26" s="312"/>
      <c r="F26" s="9"/>
    </row>
    <row r="27" spans="1:6" ht="20.100000000000001" customHeight="1" x14ac:dyDescent="0.15">
      <c r="A27" s="313"/>
      <c r="B27" s="314"/>
      <c r="C27" s="310"/>
      <c r="D27" s="311"/>
      <c r="E27" s="312"/>
      <c r="F27" s="9"/>
    </row>
    <row r="28" spans="1:6" ht="20.100000000000001" customHeight="1" x14ac:dyDescent="0.15">
      <c r="A28" s="313"/>
      <c r="B28" s="314"/>
      <c r="C28" s="310"/>
      <c r="D28" s="311"/>
      <c r="E28" s="312"/>
      <c r="F28" s="9"/>
    </row>
    <row r="29" spans="1:6" ht="20.100000000000001" customHeight="1" x14ac:dyDescent="0.15">
      <c r="A29" s="313"/>
      <c r="B29" s="314"/>
      <c r="C29" s="310"/>
      <c r="D29" s="311"/>
      <c r="E29" s="312"/>
      <c r="F29" s="9"/>
    </row>
    <row r="30" spans="1:6" ht="20.100000000000001" customHeight="1" x14ac:dyDescent="0.15">
      <c r="A30" s="313"/>
      <c r="B30" s="314"/>
      <c r="C30" s="310"/>
      <c r="D30" s="311"/>
      <c r="E30" s="312"/>
      <c r="F30" s="9"/>
    </row>
    <row r="31" spans="1:6" ht="20.100000000000001" customHeight="1" x14ac:dyDescent="0.15">
      <c r="A31" s="313"/>
      <c r="B31" s="314"/>
      <c r="C31" s="310"/>
      <c r="D31" s="311"/>
      <c r="E31" s="312"/>
      <c r="F31" s="9"/>
    </row>
    <row r="32" spans="1:6" ht="20.100000000000001" customHeight="1" x14ac:dyDescent="0.15">
      <c r="A32" s="313"/>
      <c r="B32" s="314"/>
      <c r="C32" s="310"/>
      <c r="D32" s="311"/>
      <c r="E32" s="312"/>
      <c r="F32" s="9"/>
    </row>
    <row r="33" spans="1:6" ht="20.100000000000001" customHeight="1" x14ac:dyDescent="0.15">
      <c r="A33" s="313"/>
      <c r="B33" s="314"/>
      <c r="C33" s="310"/>
      <c r="D33" s="311"/>
      <c r="E33" s="312"/>
      <c r="F33" s="9"/>
    </row>
    <row r="34" spans="1:6" ht="20.100000000000001" customHeight="1" thickBot="1" x14ac:dyDescent="0.2">
      <c r="A34" s="313"/>
      <c r="B34" s="314"/>
      <c r="C34" s="310"/>
      <c r="D34" s="311"/>
      <c r="E34" s="312"/>
      <c r="F34" s="9"/>
    </row>
    <row r="35" spans="1:6" ht="20.100000000000001" customHeight="1" x14ac:dyDescent="0.15">
      <c r="A35" s="315" t="s">
        <v>1</v>
      </c>
      <c r="B35" s="316"/>
      <c r="C35" s="317">
        <v>9900000</v>
      </c>
      <c r="D35" s="318"/>
      <c r="E35" s="319"/>
      <c r="F35" s="110">
        <f>SUM(F16:F34)</f>
        <v>1</v>
      </c>
    </row>
    <row r="36" spans="1:6" ht="20.100000000000001" customHeight="1" x14ac:dyDescent="0.15">
      <c r="A36" s="308" t="s">
        <v>2</v>
      </c>
      <c r="B36" s="309"/>
      <c r="C36" s="310">
        <v>2000000</v>
      </c>
      <c r="D36" s="311"/>
      <c r="E36" s="312"/>
      <c r="F36" s="111"/>
    </row>
    <row r="37" spans="1:6" ht="20.100000000000001" customHeight="1" x14ac:dyDescent="0.15">
      <c r="A37" s="303" t="s">
        <v>8</v>
      </c>
      <c r="B37" s="304"/>
      <c r="C37" s="305">
        <f>C35+C36</f>
        <v>11900000</v>
      </c>
      <c r="D37" s="306"/>
      <c r="E37" s="307"/>
      <c r="F37" s="111"/>
    </row>
    <row r="38" spans="1:6" ht="20.100000000000001" customHeight="1" x14ac:dyDescent="0.15">
      <c r="A38" s="308" t="s">
        <v>9</v>
      </c>
      <c r="B38" s="309"/>
      <c r="C38" s="310">
        <v>1000000</v>
      </c>
      <c r="D38" s="311"/>
      <c r="E38" s="312"/>
      <c r="F38" s="111"/>
    </row>
    <row r="39" spans="1:6" ht="20.100000000000001" customHeight="1" x14ac:dyDescent="0.15">
      <c r="A39" s="303" t="s">
        <v>10</v>
      </c>
      <c r="B39" s="304"/>
      <c r="C39" s="305">
        <f>C37+C38</f>
        <v>12900000</v>
      </c>
      <c r="D39" s="306"/>
      <c r="E39" s="307"/>
      <c r="F39" s="111"/>
    </row>
    <row r="40" spans="1:6" ht="20.100000000000001" customHeight="1" x14ac:dyDescent="0.15">
      <c r="A40" s="308" t="s">
        <v>3</v>
      </c>
      <c r="B40" s="309"/>
      <c r="C40" s="310">
        <v>800000</v>
      </c>
      <c r="D40" s="311"/>
      <c r="E40" s="312"/>
      <c r="F40" s="111"/>
    </row>
    <row r="41" spans="1:6" ht="20.100000000000001" customHeight="1" x14ac:dyDescent="0.15">
      <c r="A41" s="303" t="s">
        <v>11</v>
      </c>
      <c r="B41" s="304"/>
      <c r="C41" s="305">
        <f>C37+C38+C40</f>
        <v>13700000</v>
      </c>
      <c r="D41" s="306"/>
      <c r="E41" s="307"/>
      <c r="F41" s="111"/>
    </row>
    <row r="42" spans="1:6" ht="20.100000000000001" customHeight="1" thickBot="1" x14ac:dyDescent="0.2">
      <c r="A42" s="293" t="s">
        <v>13</v>
      </c>
      <c r="B42" s="294"/>
      <c r="C42" s="295"/>
      <c r="D42" s="296"/>
      <c r="E42" s="297"/>
      <c r="F42" s="112"/>
    </row>
    <row r="43" spans="1:6" ht="20.100000000000001" customHeight="1" thickBot="1" x14ac:dyDescent="0.2">
      <c r="A43" s="298" t="s">
        <v>16</v>
      </c>
      <c r="B43" s="299"/>
      <c r="C43" s="300">
        <f>C39+C40+C42</f>
        <v>13700000</v>
      </c>
      <c r="D43" s="301"/>
      <c r="E43" s="302"/>
      <c r="F43" s="113"/>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173" t="s">
        <v>32</v>
      </c>
      <c r="C2" s="173"/>
      <c r="D2" s="173"/>
      <c r="E2" s="173"/>
      <c r="F2" s="173"/>
      <c r="G2" s="173"/>
      <c r="H2" s="11"/>
    </row>
    <row r="3" spans="1:14" ht="20.100000000000001" customHeight="1" x14ac:dyDescent="0.15">
      <c r="C3" s="11"/>
      <c r="D3" s="11"/>
      <c r="E3" s="63" t="s">
        <v>33</v>
      </c>
      <c r="F3" s="204" t="s">
        <v>104</v>
      </c>
      <c r="G3" s="204"/>
      <c r="H3" s="204"/>
      <c r="I3" s="204"/>
      <c r="J3" s="204"/>
      <c r="K3" s="64"/>
    </row>
    <row r="4" spans="1:14" ht="20.100000000000001" customHeight="1" x14ac:dyDescent="0.15">
      <c r="E4" s="63" t="s">
        <v>103</v>
      </c>
      <c r="F4" s="336" t="s">
        <v>105</v>
      </c>
      <c r="G4" s="336"/>
      <c r="H4" s="336"/>
      <c r="I4" s="336"/>
      <c r="J4" s="336"/>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1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15">
      <c r="A9" s="280"/>
      <c r="B9" s="258"/>
      <c r="C9" s="216"/>
      <c r="D9" s="217"/>
      <c r="E9" s="256" t="s">
        <v>45</v>
      </c>
      <c r="F9" s="257"/>
      <c r="G9" s="69">
        <v>0.6</v>
      </c>
      <c r="H9" s="79" t="s">
        <v>102</v>
      </c>
      <c r="I9" s="346"/>
      <c r="J9" s="343"/>
      <c r="K9" s="14"/>
      <c r="M9" s="10">
        <f>IF(H9="","",G9)</f>
        <v>0.6</v>
      </c>
      <c r="N9" s="17" t="s">
        <v>119</v>
      </c>
    </row>
    <row r="10" spans="1:14" ht="20.100000000000001" customHeight="1" x14ac:dyDescent="0.15">
      <c r="A10" s="280"/>
      <c r="B10" s="240"/>
      <c r="C10" s="218"/>
      <c r="D10" s="219"/>
      <c r="E10" s="244" t="s">
        <v>47</v>
      </c>
      <c r="F10" s="245"/>
      <c r="G10" s="70">
        <v>0</v>
      </c>
      <c r="H10" s="80"/>
      <c r="I10" s="347"/>
      <c r="J10" s="344"/>
      <c r="K10" s="14"/>
      <c r="M10" s="10" t="str">
        <f>IF(H10="","",G10)</f>
        <v/>
      </c>
    </row>
    <row r="11" spans="1:14" ht="17.25" customHeight="1" x14ac:dyDescent="0.1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15">
      <c r="A12" s="280"/>
      <c r="B12" s="241"/>
      <c r="C12" s="126" t="s">
        <v>121</v>
      </c>
      <c r="D12" s="199"/>
      <c r="E12" s="199"/>
      <c r="F12" s="199"/>
      <c r="G12" s="69">
        <v>1</v>
      </c>
      <c r="H12" s="82" t="s">
        <v>102</v>
      </c>
      <c r="I12" s="340"/>
      <c r="J12" s="343"/>
      <c r="K12" s="14"/>
      <c r="M12" s="10">
        <f t="shared" si="0"/>
        <v>1</v>
      </c>
      <c r="N12" s="46">
        <v>2</v>
      </c>
    </row>
    <row r="13" spans="1:14" ht="17.25" customHeight="1" x14ac:dyDescent="0.15">
      <c r="A13" s="280"/>
      <c r="B13" s="242"/>
      <c r="C13" s="126" t="s">
        <v>122</v>
      </c>
      <c r="D13" s="199"/>
      <c r="E13" s="199"/>
      <c r="F13" s="199"/>
      <c r="G13" s="70">
        <v>0.8</v>
      </c>
      <c r="H13" s="82"/>
      <c r="I13" s="340"/>
      <c r="J13" s="343"/>
      <c r="K13" s="14"/>
      <c r="M13" s="10" t="str">
        <f t="shared" si="0"/>
        <v/>
      </c>
      <c r="N13" s="46">
        <v>3</v>
      </c>
    </row>
    <row r="14" spans="1:14" ht="17.25" customHeight="1" x14ac:dyDescent="0.1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15">
      <c r="A15" s="280"/>
      <c r="B15" s="242"/>
      <c r="C15" s="126" t="s">
        <v>124</v>
      </c>
      <c r="D15" s="199"/>
      <c r="E15" s="199"/>
      <c r="F15" s="199"/>
      <c r="G15" s="70">
        <v>0.3</v>
      </c>
      <c r="H15" s="82"/>
      <c r="I15" s="340"/>
      <c r="J15" s="343"/>
      <c r="K15" s="14"/>
      <c r="M15" s="10" t="str">
        <f t="shared" si="0"/>
        <v/>
      </c>
      <c r="N15" s="46">
        <v>5</v>
      </c>
    </row>
    <row r="16" spans="1:14" ht="17.25" customHeight="1" x14ac:dyDescent="0.15">
      <c r="A16" s="280"/>
      <c r="B16" s="243"/>
      <c r="C16" s="128" t="s">
        <v>125</v>
      </c>
      <c r="D16" s="203"/>
      <c r="E16" s="203"/>
      <c r="F16" s="203"/>
      <c r="G16" s="71">
        <v>0</v>
      </c>
      <c r="H16" s="83"/>
      <c r="I16" s="341"/>
      <c r="J16" s="344"/>
      <c r="K16" s="14"/>
      <c r="M16" s="10" t="str">
        <f t="shared" si="0"/>
        <v/>
      </c>
      <c r="N16" s="46">
        <v>6</v>
      </c>
    </row>
    <row r="17" spans="1:14" ht="18.95" customHeight="1" x14ac:dyDescent="0.1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15">
      <c r="A18" s="280"/>
      <c r="B18" s="240"/>
      <c r="C18" s="128" t="s">
        <v>128</v>
      </c>
      <c r="D18" s="203"/>
      <c r="E18" s="203"/>
      <c r="F18" s="203"/>
      <c r="G18" s="71">
        <v>0</v>
      </c>
      <c r="H18" s="85"/>
      <c r="I18" s="347"/>
      <c r="J18" s="344"/>
      <c r="K18" s="14"/>
      <c r="M18" s="10" t="str">
        <f t="shared" si="0"/>
        <v/>
      </c>
      <c r="N18" s="46">
        <v>8</v>
      </c>
    </row>
    <row r="19" spans="1:14" ht="30" customHeight="1" x14ac:dyDescent="0.1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1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15">
      <c r="A21" s="280"/>
      <c r="B21" s="240"/>
      <c r="C21" s="128" t="s">
        <v>132</v>
      </c>
      <c r="D21" s="203"/>
      <c r="E21" s="203"/>
      <c r="F21" s="129"/>
      <c r="G21" s="70">
        <v>0</v>
      </c>
      <c r="H21" s="86"/>
      <c r="I21" s="347"/>
      <c r="J21" s="344"/>
      <c r="K21" s="14"/>
      <c r="M21" s="10" t="str">
        <f t="shared" si="0"/>
        <v/>
      </c>
      <c r="N21" s="46">
        <v>11</v>
      </c>
    </row>
    <row r="22" spans="1:14" ht="19.5" customHeight="1" x14ac:dyDescent="0.1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2">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15">
      <c r="A24" s="281"/>
      <c r="B24" s="24" t="s">
        <v>62</v>
      </c>
      <c r="C24" s="25"/>
      <c r="D24" s="26"/>
      <c r="E24" s="26"/>
      <c r="F24" s="27"/>
      <c r="G24" s="74">
        <v>4</v>
      </c>
      <c r="H24" s="89"/>
      <c r="I24" s="90">
        <f>SUM(I8:I23)</f>
        <v>2.5</v>
      </c>
      <c r="J24" s="100">
        <v>2.2999999999999998</v>
      </c>
      <c r="K24" s="14"/>
    </row>
    <row r="25" spans="1:14" ht="20.100000000000001" customHeight="1" x14ac:dyDescent="0.1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15">
      <c r="A26" s="210"/>
      <c r="B26" s="232"/>
      <c r="C26" s="216"/>
      <c r="D26" s="217"/>
      <c r="E26" s="256" t="s">
        <v>65</v>
      </c>
      <c r="F26" s="257"/>
      <c r="G26" s="69">
        <v>0.4</v>
      </c>
      <c r="H26" s="79" t="s">
        <v>102</v>
      </c>
      <c r="I26" s="346"/>
      <c r="J26" s="343"/>
      <c r="K26" s="14"/>
      <c r="M26" s="10">
        <f t="shared" si="2"/>
        <v>0.4</v>
      </c>
    </row>
    <row r="27" spans="1:14" ht="20.100000000000001" customHeight="1" x14ac:dyDescent="0.15">
      <c r="A27" s="210"/>
      <c r="B27" s="232"/>
      <c r="C27" s="218"/>
      <c r="D27" s="219"/>
      <c r="E27" s="244" t="s">
        <v>138</v>
      </c>
      <c r="F27" s="245"/>
      <c r="G27" s="70">
        <v>0</v>
      </c>
      <c r="H27" s="92"/>
      <c r="I27" s="347"/>
      <c r="J27" s="344"/>
      <c r="K27" s="14"/>
      <c r="M27" s="10" t="str">
        <f t="shared" si="2"/>
        <v/>
      </c>
    </row>
    <row r="28" spans="1:14" ht="20.100000000000001" customHeight="1" x14ac:dyDescent="0.1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15">
      <c r="A29" s="210"/>
      <c r="B29" s="258"/>
      <c r="C29" s="126" t="s">
        <v>121</v>
      </c>
      <c r="D29" s="199"/>
      <c r="E29" s="199"/>
      <c r="F29" s="199"/>
      <c r="G29" s="69">
        <v>0.6</v>
      </c>
      <c r="H29" s="79"/>
      <c r="I29" s="346"/>
      <c r="J29" s="343"/>
      <c r="K29" s="14"/>
      <c r="M29" s="10" t="str">
        <f t="shared" si="2"/>
        <v/>
      </c>
    </row>
    <row r="30" spans="1:14" ht="20.100000000000001" customHeight="1" x14ac:dyDescent="0.15">
      <c r="A30" s="210"/>
      <c r="B30" s="259"/>
      <c r="C30" s="126" t="s">
        <v>141</v>
      </c>
      <c r="D30" s="199"/>
      <c r="E30" s="199"/>
      <c r="F30" s="199"/>
      <c r="G30" s="70">
        <v>0.4</v>
      </c>
      <c r="H30" s="79" t="s">
        <v>102</v>
      </c>
      <c r="I30" s="346"/>
      <c r="J30" s="343"/>
      <c r="K30" s="14"/>
      <c r="M30" s="10">
        <f t="shared" si="2"/>
        <v>0.4</v>
      </c>
    </row>
    <row r="31" spans="1:14" ht="20.100000000000001" customHeight="1" x14ac:dyDescent="0.15">
      <c r="A31" s="210"/>
      <c r="B31" s="259"/>
      <c r="C31" s="126" t="s">
        <v>123</v>
      </c>
      <c r="D31" s="199"/>
      <c r="E31" s="199"/>
      <c r="F31" s="199"/>
      <c r="G31" s="70">
        <v>0.2</v>
      </c>
      <c r="H31" s="79"/>
      <c r="I31" s="346"/>
      <c r="J31" s="343"/>
      <c r="K31" s="14"/>
      <c r="M31" s="10" t="str">
        <f t="shared" si="2"/>
        <v/>
      </c>
    </row>
    <row r="32" spans="1:14" ht="20.100000000000001" customHeight="1" x14ac:dyDescent="0.15">
      <c r="A32" s="210"/>
      <c r="B32" s="259"/>
      <c r="C32" s="128" t="s">
        <v>142</v>
      </c>
      <c r="D32" s="203"/>
      <c r="E32" s="203"/>
      <c r="F32" s="203"/>
      <c r="G32" s="70">
        <v>0</v>
      </c>
      <c r="H32" s="80"/>
      <c r="I32" s="347"/>
      <c r="J32" s="344"/>
      <c r="K32" s="14"/>
      <c r="M32" s="10" t="str">
        <f t="shared" si="2"/>
        <v/>
      </c>
    </row>
    <row r="33" spans="1:13" ht="20.100000000000001" customHeight="1" x14ac:dyDescent="0.1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15">
      <c r="A34" s="210"/>
      <c r="B34" s="232"/>
      <c r="C34" s="126" t="s">
        <v>72</v>
      </c>
      <c r="D34" s="199"/>
      <c r="E34" s="199"/>
      <c r="F34" s="199"/>
      <c r="G34" s="69">
        <v>0.4</v>
      </c>
      <c r="H34" s="82" t="s">
        <v>102</v>
      </c>
      <c r="I34" s="340"/>
      <c r="J34" s="343"/>
      <c r="K34" s="14"/>
      <c r="M34" s="10">
        <f t="shared" si="2"/>
        <v>0.4</v>
      </c>
    </row>
    <row r="35" spans="1:13" ht="20.100000000000001" customHeight="1" x14ac:dyDescent="0.15">
      <c r="A35" s="210"/>
      <c r="B35" s="261"/>
      <c r="C35" s="218" t="s">
        <v>73</v>
      </c>
      <c r="D35" s="263"/>
      <c r="E35" s="263"/>
      <c r="F35" s="263"/>
      <c r="G35" s="71">
        <v>0</v>
      </c>
      <c r="H35" s="83"/>
      <c r="I35" s="341"/>
      <c r="J35" s="344"/>
      <c r="K35" s="14"/>
      <c r="M35" s="10" t="str">
        <f t="shared" si="2"/>
        <v/>
      </c>
    </row>
    <row r="36" spans="1:13" ht="20.100000000000001" customHeight="1" x14ac:dyDescent="0.1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15">
      <c r="A37" s="210"/>
      <c r="B37" s="232"/>
      <c r="C37" s="126" t="s">
        <v>75</v>
      </c>
      <c r="D37" s="199"/>
      <c r="E37" s="199"/>
      <c r="F37" s="199"/>
      <c r="G37" s="69">
        <v>0.3</v>
      </c>
      <c r="H37" s="82" t="s">
        <v>102</v>
      </c>
      <c r="I37" s="340"/>
      <c r="J37" s="343"/>
      <c r="K37" s="14"/>
      <c r="M37" s="10">
        <f t="shared" si="2"/>
        <v>0.3</v>
      </c>
    </row>
    <row r="38" spans="1:13" ht="20.100000000000001" customHeight="1" thickBot="1" x14ac:dyDescent="0.2">
      <c r="A38" s="210"/>
      <c r="B38" s="261"/>
      <c r="C38" s="218" t="s">
        <v>144</v>
      </c>
      <c r="D38" s="263"/>
      <c r="E38" s="263"/>
      <c r="F38" s="263"/>
      <c r="G38" s="71">
        <v>0</v>
      </c>
      <c r="H38" s="83"/>
      <c r="I38" s="351"/>
      <c r="J38" s="352"/>
      <c r="K38" s="14"/>
      <c r="M38" s="10" t="str">
        <f t="shared" si="2"/>
        <v/>
      </c>
    </row>
    <row r="39" spans="1:13" ht="20.100000000000001" customHeight="1" thickTop="1" x14ac:dyDescent="0.15">
      <c r="A39" s="210"/>
      <c r="B39" s="31" t="s">
        <v>62</v>
      </c>
      <c r="C39" s="32"/>
      <c r="D39" s="33"/>
      <c r="E39" s="33"/>
      <c r="F39" s="34"/>
      <c r="G39" s="75">
        <v>3</v>
      </c>
      <c r="H39" s="93"/>
      <c r="I39" s="94">
        <f>SUM(I25:I38)</f>
        <v>1.5000000000000002</v>
      </c>
      <c r="J39" s="101">
        <v>1.5</v>
      </c>
      <c r="K39" s="14"/>
    </row>
    <row r="40" spans="1:13" ht="30" customHeight="1" x14ac:dyDescent="0.1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15">
      <c r="A41" s="210"/>
      <c r="B41" s="253"/>
      <c r="C41" s="126" t="s">
        <v>145</v>
      </c>
      <c r="D41" s="199"/>
      <c r="E41" s="199"/>
      <c r="F41" s="199"/>
      <c r="G41" s="76">
        <v>0.8</v>
      </c>
      <c r="H41" s="79"/>
      <c r="I41" s="340"/>
      <c r="J41" s="343"/>
      <c r="K41" s="14"/>
      <c r="M41" s="10" t="str">
        <f t="shared" si="2"/>
        <v/>
      </c>
    </row>
    <row r="42" spans="1:13" ht="20.100000000000001" customHeight="1" x14ac:dyDescent="0.15">
      <c r="A42" s="210"/>
      <c r="B42" s="254"/>
      <c r="C42" s="128" t="s">
        <v>146</v>
      </c>
      <c r="D42" s="203"/>
      <c r="E42" s="203"/>
      <c r="F42" s="203"/>
      <c r="G42" s="70">
        <v>0</v>
      </c>
      <c r="H42" s="80"/>
      <c r="I42" s="341"/>
      <c r="J42" s="344"/>
      <c r="K42" s="14"/>
      <c r="M42" s="10" t="str">
        <f t="shared" si="2"/>
        <v/>
      </c>
    </row>
    <row r="43" spans="1:13" ht="17.25" customHeight="1" x14ac:dyDescent="0.1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15">
      <c r="A44" s="210"/>
      <c r="B44" s="241"/>
      <c r="C44" s="247" t="s">
        <v>84</v>
      </c>
      <c r="D44" s="248"/>
      <c r="E44" s="248"/>
      <c r="F44" s="248"/>
      <c r="G44" s="69">
        <v>0.3</v>
      </c>
      <c r="H44" s="79" t="s">
        <v>102</v>
      </c>
      <c r="I44" s="340"/>
      <c r="J44" s="343"/>
      <c r="K44" s="14"/>
      <c r="M44" s="10">
        <f t="shared" si="2"/>
        <v>0.3</v>
      </c>
    </row>
    <row r="45" spans="1:13" ht="17.25" customHeight="1" x14ac:dyDescent="0.15">
      <c r="A45" s="210"/>
      <c r="B45" s="243"/>
      <c r="C45" s="128" t="s">
        <v>148</v>
      </c>
      <c r="D45" s="203"/>
      <c r="E45" s="203"/>
      <c r="F45" s="203"/>
      <c r="G45" s="71">
        <v>0</v>
      </c>
      <c r="H45" s="80"/>
      <c r="I45" s="341"/>
      <c r="J45" s="344"/>
      <c r="K45" s="14"/>
      <c r="M45" s="10" t="str">
        <f t="shared" si="2"/>
        <v/>
      </c>
    </row>
    <row r="46" spans="1:13" ht="17.25" customHeight="1" x14ac:dyDescent="0.1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15">
      <c r="A47" s="210"/>
      <c r="B47" s="250"/>
      <c r="C47" s="187"/>
      <c r="D47" s="188"/>
      <c r="E47" s="126" t="s">
        <v>88</v>
      </c>
      <c r="F47" s="199"/>
      <c r="G47" s="69">
        <v>0.3</v>
      </c>
      <c r="H47" s="79" t="s">
        <v>102</v>
      </c>
      <c r="I47" s="340"/>
      <c r="J47" s="343"/>
      <c r="K47" s="14"/>
      <c r="M47" s="10">
        <f t="shared" si="2"/>
        <v>0.3</v>
      </c>
    </row>
    <row r="48" spans="1:13" ht="17.25" customHeight="1" x14ac:dyDescent="0.15">
      <c r="A48" s="210"/>
      <c r="B48" s="250"/>
      <c r="C48" s="187"/>
      <c r="D48" s="188"/>
      <c r="E48" s="126" t="s">
        <v>89</v>
      </c>
      <c r="F48" s="199"/>
      <c r="G48" s="76">
        <v>0.2</v>
      </c>
      <c r="H48" s="79"/>
      <c r="I48" s="340"/>
      <c r="J48" s="343"/>
      <c r="K48" s="14"/>
      <c r="M48" s="10" t="str">
        <f t="shared" si="2"/>
        <v/>
      </c>
    </row>
    <row r="49" spans="1:13" ht="17.25" customHeight="1" x14ac:dyDescent="0.15">
      <c r="A49" s="210"/>
      <c r="B49" s="251"/>
      <c r="C49" s="189"/>
      <c r="D49" s="190"/>
      <c r="E49" s="244" t="s">
        <v>150</v>
      </c>
      <c r="F49" s="245"/>
      <c r="G49" s="71">
        <v>0</v>
      </c>
      <c r="H49" s="80"/>
      <c r="I49" s="341"/>
      <c r="J49" s="344"/>
      <c r="K49" s="14"/>
      <c r="M49" s="10" t="str">
        <f t="shared" si="2"/>
        <v/>
      </c>
    </row>
    <row r="50" spans="1:13" ht="17.25" customHeight="1" x14ac:dyDescent="0.1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15">
      <c r="A51" s="210"/>
      <c r="B51" s="223"/>
      <c r="C51" s="128" t="s">
        <v>93</v>
      </c>
      <c r="D51" s="203"/>
      <c r="E51" s="203"/>
      <c r="F51" s="203"/>
      <c r="G51" s="71">
        <v>0</v>
      </c>
      <c r="H51" s="80" t="s">
        <v>102</v>
      </c>
      <c r="I51" s="341"/>
      <c r="J51" s="344"/>
      <c r="K51" s="14"/>
      <c r="M51" s="10">
        <f t="shared" si="2"/>
        <v>0</v>
      </c>
    </row>
    <row r="52" spans="1:13" ht="17.25" customHeight="1" x14ac:dyDescent="0.1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15">
      <c r="A53" s="210"/>
      <c r="B53" s="223"/>
      <c r="C53" s="128" t="s">
        <v>96</v>
      </c>
      <c r="D53" s="203"/>
      <c r="E53" s="203"/>
      <c r="F53" s="203"/>
      <c r="G53" s="71">
        <v>0</v>
      </c>
      <c r="H53" s="80"/>
      <c r="I53" s="341"/>
      <c r="J53" s="344"/>
      <c r="K53" s="14"/>
      <c r="M53" s="10" t="str">
        <f t="shared" si="2"/>
        <v/>
      </c>
    </row>
    <row r="54" spans="1:13" ht="17.25" customHeight="1" x14ac:dyDescent="0.1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2">
      <c r="A55" s="210"/>
      <c r="B55" s="223"/>
      <c r="C55" s="128" t="s">
        <v>99</v>
      </c>
      <c r="D55" s="203"/>
      <c r="E55" s="203"/>
      <c r="F55" s="203"/>
      <c r="G55" s="71">
        <v>0</v>
      </c>
      <c r="H55" s="88"/>
      <c r="I55" s="351"/>
      <c r="J55" s="344"/>
      <c r="K55" s="14"/>
      <c r="M55" s="10" t="str">
        <f t="shared" si="2"/>
        <v/>
      </c>
    </row>
    <row r="56" spans="1:13" ht="20.100000000000001" customHeight="1" thickTop="1" x14ac:dyDescent="0.15">
      <c r="A56" s="210"/>
      <c r="B56" s="31" t="s">
        <v>62</v>
      </c>
      <c r="C56" s="32"/>
      <c r="D56" s="33"/>
      <c r="E56" s="33"/>
      <c r="F56" s="34"/>
      <c r="G56" s="75">
        <v>3</v>
      </c>
      <c r="H56" s="95"/>
      <c r="I56" s="96">
        <f>SUM(I40:I55)</f>
        <v>2.2000000000000002</v>
      </c>
      <c r="J56" s="101">
        <v>2.2000000000000002</v>
      </c>
      <c r="K56" s="14"/>
    </row>
    <row r="57" spans="1:13" ht="30" customHeight="1" thickBot="1" x14ac:dyDescent="0.2">
      <c r="A57" s="40"/>
      <c r="B57" s="221" t="s">
        <v>100</v>
      </c>
      <c r="C57" s="221"/>
      <c r="D57" s="22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53" t="s">
        <v>155</v>
      </c>
      <c r="B4" s="353"/>
      <c r="C4" s="353"/>
      <c r="D4" s="353"/>
      <c r="E4" s="353"/>
      <c r="F4" s="353"/>
      <c r="G4" s="353"/>
      <c r="H4" s="353"/>
      <c r="I4" s="353"/>
    </row>
    <row r="5" spans="1:9" x14ac:dyDescent="0.15">
      <c r="A5" s="353"/>
      <c r="B5" s="353"/>
      <c r="C5" s="353"/>
      <c r="D5" s="353"/>
      <c r="E5" s="353"/>
      <c r="F5" s="353"/>
      <c r="G5" s="353"/>
      <c r="H5" s="353"/>
      <c r="I5" s="353"/>
    </row>
    <row r="6" spans="1:9" x14ac:dyDescent="0.15">
      <c r="A6" s="353"/>
      <c r="B6" s="353"/>
      <c r="C6" s="353"/>
      <c r="D6" s="353"/>
      <c r="E6" s="353"/>
      <c r="F6" s="353"/>
      <c r="G6" s="353"/>
      <c r="H6" s="353"/>
      <c r="I6" s="353"/>
    </row>
    <row r="29" spans="1:9" x14ac:dyDescent="0.15">
      <c r="A29" s="353" t="s">
        <v>154</v>
      </c>
      <c r="B29" s="353"/>
      <c r="C29" s="353"/>
      <c r="D29" s="353"/>
      <c r="E29" s="353"/>
      <c r="F29" s="353"/>
      <c r="G29" s="353"/>
      <c r="H29" s="353"/>
      <c r="I29" s="353"/>
    </row>
    <row r="30" spans="1:9" x14ac:dyDescent="0.15">
      <c r="A30" s="353"/>
      <c r="B30" s="353"/>
      <c r="C30" s="353"/>
      <c r="D30" s="353"/>
      <c r="E30" s="353"/>
      <c r="F30" s="353"/>
      <c r="G30" s="353"/>
      <c r="H30" s="353"/>
      <c r="I30" s="353"/>
    </row>
    <row r="31" spans="1:9" x14ac:dyDescent="0.1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2025-09-25T05:59:07Z</cp:lastPrinted>
  <dcterms:created xsi:type="dcterms:W3CDTF">2008-06-13T01:43:29Z</dcterms:created>
  <dcterms:modified xsi:type="dcterms:W3CDTF">2025-09-25T05:59:10Z</dcterms:modified>
</cp:coreProperties>
</file>